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8800" windowHeight="12300" firstSheet="2" activeTab="2"/>
  </bookViews>
  <sheets>
    <sheet name="Описание дисц ОП" sheetId="3" state="hidden" r:id="rId1"/>
    <sheet name="ТУПл" sheetId="14" state="hidden" r:id="rId2"/>
    <sheet name="КЭД рус" sheetId="12" r:id="rId3"/>
    <sheet name="КЭД каз" sheetId="15" r:id="rId4"/>
  </sheets>
  <definedNames>
    <definedName name="_xlnm._FilterDatabase" localSheetId="1" hidden="1">ТУПл!$A$4:$U$19</definedName>
    <definedName name="_xlnm.Print_Area" localSheetId="3">'КЭД каз'!$A$1:$D$21</definedName>
    <definedName name="_xlnm.Print_Area" localSheetId="2">'КЭД рус'!$A$1:$D$19</definedName>
    <definedName name="_xlnm.Print_Area" localSheetId="0">'Описание дисц ОП'!$A$1:$N$23</definedName>
    <definedName name="_xlnm.Print_Area" localSheetId="1">ТУПл!$A$1:$U$19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4" l="1"/>
  <c r="T10" i="14"/>
  <c r="S9" i="14"/>
  <c r="S10" i="14"/>
  <c r="U19" i="14"/>
  <c r="U18" i="14"/>
  <c r="U17" i="14"/>
  <c r="T17" i="14"/>
  <c r="S17" i="14"/>
  <c r="U16" i="14"/>
  <c r="U15" i="14"/>
  <c r="T15" i="14"/>
  <c r="S15" i="14"/>
  <c r="U14" i="14"/>
  <c r="T14" i="14"/>
  <c r="S14" i="14"/>
  <c r="U13" i="14"/>
  <c r="U12" i="14"/>
  <c r="U11" i="14"/>
  <c r="T11" i="14"/>
  <c r="S11" i="14"/>
  <c r="U10" i="14"/>
  <c r="U9" i="14"/>
  <c r="U8" i="14"/>
  <c r="T8" i="14"/>
  <c r="S8" i="14"/>
  <c r="R9" i="14" l="1"/>
  <c r="R10" i="14"/>
  <c r="R17" i="14"/>
  <c r="R8" i="14"/>
  <c r="R11" i="14"/>
  <c r="R14" i="14"/>
  <c r="R15" i="14"/>
</calcChain>
</file>

<file path=xl/sharedStrings.xml><?xml version="1.0" encoding="utf-8"?>
<sst xmlns="http://schemas.openxmlformats.org/spreadsheetml/2006/main" count="300" uniqueCount="160">
  <si>
    <t>Краткое описание дисциплины/вида учебной работы</t>
  </si>
  <si>
    <t>Кол-во кредитов</t>
  </si>
  <si>
    <t>Формируемые результаты обучения (коды)</t>
  </si>
  <si>
    <t>Наименование дисциплины,
видов учебной работы</t>
  </si>
  <si>
    <t>РО1</t>
  </si>
  <si>
    <t>РО2</t>
  </si>
  <si>
    <t>Компонент по выбору</t>
  </si>
  <si>
    <t>Цикл базовых дисциплин</t>
  </si>
  <si>
    <t>Вузовский компонент</t>
  </si>
  <si>
    <t>РО6</t>
  </si>
  <si>
    <t>РО4</t>
  </si>
  <si>
    <t>РО5</t>
  </si>
  <si>
    <t>РО7</t>
  </si>
  <si>
    <t>Цикл профилирующих дисциплин</t>
  </si>
  <si>
    <t>ECTS</t>
  </si>
  <si>
    <t>Оқу сағаттары / Учебные часы</t>
  </si>
  <si>
    <t>байланыс сағаттары / контактные часы:</t>
  </si>
  <si>
    <t>Дәріс / Лек.</t>
  </si>
  <si>
    <t>Зерт. / Лаб.</t>
  </si>
  <si>
    <t>Пререквизиты</t>
  </si>
  <si>
    <t>Предыдущий уровень образования</t>
  </si>
  <si>
    <t>РО3</t>
  </si>
  <si>
    <t>РО8</t>
  </si>
  <si>
    <t>РО9</t>
  </si>
  <si>
    <t>РО10</t>
  </si>
  <si>
    <t>РО11</t>
  </si>
  <si>
    <t>Ö</t>
  </si>
  <si>
    <t>Психология управления</t>
  </si>
  <si>
    <t>Иностранный язык (профессиональный)</t>
  </si>
  <si>
    <t>Модуль номері</t>
  </si>
  <si>
    <t xml:space="preserve">Номер модуля </t>
  </si>
  <si>
    <t>Модульдің аталуы</t>
  </si>
  <si>
    <t>Название модуля</t>
  </si>
  <si>
    <t>Пән шифрі</t>
  </si>
  <si>
    <t>Шифр дисциплины</t>
  </si>
  <si>
    <t xml:space="preserve">Пәндердің аталуы </t>
  </si>
  <si>
    <t>Наименование дисциплины</t>
  </si>
  <si>
    <t>Пән циклі</t>
  </si>
  <si>
    <t>Цикл дисциплины</t>
  </si>
  <si>
    <t>Ұсынылатын академиялық кезең /
Рекомендуемый академический период</t>
  </si>
  <si>
    <t>Бақылау түрі</t>
  </si>
  <si>
    <t>Форма контроля</t>
  </si>
  <si>
    <t>СӨЖ / СРС</t>
  </si>
  <si>
    <t>СОӨЖ / СРСП</t>
  </si>
  <si>
    <t>Емтиханға дайындалу және тапсыру / Подготовка и сдача экзамена</t>
  </si>
  <si>
    <t>Барлық сағат / Всего часов</t>
  </si>
  <si>
    <t>Тәж. / Практ.</t>
  </si>
  <si>
    <t>емт.</t>
  </si>
  <si>
    <t>экз.</t>
  </si>
  <si>
    <t>ЖМ 1</t>
  </si>
  <si>
    <t>ОМ 1</t>
  </si>
  <si>
    <t>Шет тілі (кәсіби)</t>
  </si>
  <si>
    <t>Басқару психологиясы</t>
  </si>
  <si>
    <t>есеп.</t>
  </si>
  <si>
    <t>отч.</t>
  </si>
  <si>
    <t>БМ 1</t>
  </si>
  <si>
    <t>КМ 1</t>
  </si>
  <si>
    <t>ПМ 1</t>
  </si>
  <si>
    <t>КМ 2</t>
  </si>
  <si>
    <t>ПМ 2</t>
  </si>
  <si>
    <t>ҚА ИА</t>
  </si>
  <si>
    <t>Базовые производственные компоненты</t>
  </si>
  <si>
    <t>Негізгі өндірістік компоненттер</t>
  </si>
  <si>
    <t>Менеджмент</t>
  </si>
  <si>
    <t>Экспериментально-исследовательская работа магистранта (научная стажировка)</t>
  </si>
  <si>
    <t>Магистранттың эксперименталды-зерттеу жұмысы (шетелдік ғылыми тағылымдама)</t>
  </si>
  <si>
    <t>Магистрлік жобаны орындауды қоса алғанда магистранттың эксперименталды-зерттеу жұмысы</t>
  </si>
  <si>
    <t>Экспериментально-исследовательская работа магистранта, включая выполнение магистерского проекта</t>
  </si>
  <si>
    <t>МЭЗЖ ЭИРМ</t>
  </si>
  <si>
    <t>Өндірістік іс-тәжірибе</t>
  </si>
  <si>
    <t>Производственная практика</t>
  </si>
  <si>
    <t>Магистрлік жобаны рәсімдеу және қорғау / Оформление и защита магистерского проекта</t>
  </si>
  <si>
    <t>Оформление и защита магистерского проекта</t>
  </si>
  <si>
    <t>Изучаемые вопросы: психология управления в системе научного знания; основные подходы к исследованию системы управления; индивидуальная профессиональная концепция руководителя; управленческое взаимодействие и процесс принятия решений как аспект управленческой деятельности; психологические особенности реализации основных управленческих функций; психология субъекта управленческой деятельности; психология индивидуального стили управления.
Формируемые компетенции: знание психологического содержания управленческой деятельности, индивидуальной управленческой концепции руководителя, теоретических основ управленческого взаимодействия, психологических особенностей реализации основных управленческих функций, психологии субъекта управленческой деятельности; владение методиками психологического исследования в сфере управленческой деятельности и взаимодействия.</t>
  </si>
  <si>
    <t>Изучаемые вопросы: грамматический материал, специальная лексика, терминологический материал; учебный материал, соответствующий основным дисциплинам специальности; чтение, говорение, аудирование и письмо в профессиональной сфере.
Формируемые компетенции: овладение навыками межкультурно-коммуникативных компетенций обучающихся; интегрирование в международную профессиональную среду; использование профессионального иностранного языка как средство межкультурного, научного и профессионального общения.</t>
  </si>
  <si>
    <t>Изучаемые вопросы: характеристика организации и управленческой деятельности; понятие и виды организации; внутренняя и внешняя среда организации; коммуникации и принятие решений; стратегическое управление организацией; инновационный менеджмент; антикризисный менеджмент; функции менеджмента; командный менеджмент: теория лидерства, власти и влияния; управление конфликтами и стрессами; производство как объект управления; оперативное управление производством; управление производительностью; управление качеством продукции; эффективность менеджмента: внутренние и внешние параметры.
Формируемые компетенции: знания в области управления; навыки применения лучшей практики менеджмента; владение технологией принятия управленческих решений; умение выявлять и идентифицировать проблемы управления, возникающие в реальных организациях; демонстрирование ситуационного и системного мышления.</t>
  </si>
  <si>
    <t>ShT(K) 2201</t>
  </si>
  <si>
    <t>Ya(P) 2201</t>
  </si>
  <si>
    <t>Men 2202</t>
  </si>
  <si>
    <t>BP 2203</t>
  </si>
  <si>
    <t>PU 2203</t>
  </si>
  <si>
    <t>БП ЖК</t>
  </si>
  <si>
    <t>БД ВК</t>
  </si>
  <si>
    <t>КП ТК</t>
  </si>
  <si>
    <t>ПД КВ</t>
  </si>
  <si>
    <t>КП ЖК</t>
  </si>
  <si>
    <t>ПД ВК</t>
  </si>
  <si>
    <t>БП ТК</t>
  </si>
  <si>
    <t>Производственная практика направлена на  закрепление знаний и умений магистрантов, полученных в процессе изучения дисциплин фундаментального и профессионального модулей учебного плана, развитие навыков практической профессиональной деятельности.  В процессе прохождения практики магистрант осваивает новые технологии и/или методики исследования, программы, языки программирования, а также развивает профессиональные и общекультурные компетенции, необходимые для включения в профессиональную деятельность. Результатом практики может являться реализация алгоритма или метода, параметры настройки исследовательского пакета, архитектура разработанного программного средства, статья с описанием результата.</t>
  </si>
  <si>
    <t>а) Оценка компаний в сделках слияний и поглощений
b) Микроструктура финансовых рынков</t>
  </si>
  <si>
    <t>а) Бірігу және жұтылу келісімдеріндегі компанияларды бағалау
b) Қаржы нарықтарының микроқұрылымы</t>
  </si>
  <si>
    <t>Модуль финансовой экономики</t>
  </si>
  <si>
    <t>Қаржылық экономика модулі</t>
  </si>
  <si>
    <t>Модуль управления инвестициями и рисками</t>
  </si>
  <si>
    <t>Инвестициялар мен тәуекелдерді басқару модулі</t>
  </si>
  <si>
    <t>а) Инвестиционный анализ (продвинутый уровень)
b) Управление финансовыми рисками</t>
  </si>
  <si>
    <t>а) Инвестициялық талдау (ілгерілмелі деңгей)
b) Қаржылық тәуекелдерді басқару</t>
  </si>
  <si>
    <t>Эконометрика модулі</t>
  </si>
  <si>
    <t>Модуль эконометрики</t>
  </si>
  <si>
    <t>а) Қаржылық эконометрика
b) Экономика мен қаржыдағы болжау</t>
  </si>
  <si>
    <t>а) Финансовая эконометрика
b) Прогнозирование в экономике и финансах</t>
  </si>
  <si>
    <t>БД КВ</t>
  </si>
  <si>
    <t>FE/PEF2304</t>
  </si>
  <si>
    <t>KE/EKB2304</t>
  </si>
  <si>
    <t>FE/SBUIB3205</t>
  </si>
  <si>
    <t>KE/KZBKZhIB3205</t>
  </si>
  <si>
    <t>IA(PU)/UFR3306</t>
  </si>
  <si>
    <t>IT(ID)/KTB3306</t>
  </si>
  <si>
    <t>OKSSP/MFR3307</t>
  </si>
  <si>
    <t>BZhZhKKB/KNM3307</t>
  </si>
  <si>
    <t>4. 7M04108-«Қаржылық экономика»  білім беру бағдарламасының типтік оқу жоспары</t>
  </si>
  <si>
    <t xml:space="preserve">4. Типичный учебный план образовательной программы 7M04108-«Финансовая экономика»  </t>
  </si>
  <si>
    <t>Прогнозирование в экономике и финансах</t>
  </si>
  <si>
    <t>Финансовая эконометрика</t>
  </si>
  <si>
    <t>Финансовая экономика</t>
  </si>
  <si>
    <t>Қаржы экономикасы</t>
  </si>
  <si>
    <t>Управление финансовыми рисками</t>
  </si>
  <si>
    <t>Инвестиционный анализ (продвинутый уровень)</t>
  </si>
  <si>
    <t>Микроструктура финансовых рынков</t>
  </si>
  <si>
    <t xml:space="preserve">Оценка компаний в сделках слияний и поглощений
</t>
  </si>
  <si>
    <t xml:space="preserve">Изучаемые вопросы: финансовые рынки и финансовая стабильность; современные концепции интегрированного управления рисками в корпоративном секторе; управление финансовыми рисками в коммерческих банках; количественные методы измерения и моделирования рисков; управление рыночными рисками; управление кредитными рисками; операционные риски. 
Формируемые компетенции: формирование навыков построения интегрированной системы управления рисками; навыки разработки методического обеспечения процесса управления рисками </t>
  </si>
  <si>
    <t xml:space="preserve">Изучаемые вопросы: принципы инвестиционного банкинга; типичные виды деятельности, выполняемые инвестиционными банками (продажа и торговля, исследования, слияния и поглощения, кредитование и депозиты); банковский капитал и риск; обзор бухгалтерского учета и анализа финансовой отчетности; методы оценки; инвестиционно-банковский процесс. 
Формируемые компетенции: формирует навыки контроля правильности составления и оформления финансовой отчетности по МСФО для подготовки моделей оценки </t>
  </si>
  <si>
    <t>Оценка компаний в сделках слияний и поглощений</t>
  </si>
  <si>
    <t xml:space="preserve">5. Каталог элективных дисциплин образовательной программы 7M04108-«Финансовая экономика»  </t>
  </si>
  <si>
    <t>3.Описание образовательной программы 7M04108-«Финансовая экономика»</t>
  </si>
  <si>
    <t>Изучаемые вопросы: статистические характеристики финансовых данных; классическая модель линейной регрессии; доходности на финансовых рынках; оценивание волатильности; ценообразование активов; моделирование многомерных временных рядов. 
Формируемые компетенции: овладение навыками управления активами путем применения методологии финансово-эконометрического исследования: выбор адекватной эконометрической модели; навыки анализа данных с помощью эконометрического программного обеспечения, интерпретирование полученных результатов в эконометрике.</t>
  </si>
  <si>
    <t>Изучаемые вопросы: источники экономических и финансовых данных и внешних прогнозов; сбор и подготовка данных, отклонения, сезонное регулирование, меры прогнозирования эффективности; модели эконометрики; векторная авторегрессия; байесовская векторная авторегрессия; техника машинного обучения; сценарий прогнозирования; последствия прогнозов для политики.  
Формируемые компетенции: демонстрация навыков финансового прогнозирования путем эконометрического моделирования и интерпретирования результатов</t>
  </si>
  <si>
    <t xml:space="preserve">Изучаемые вопросы: роль инноваций; математические методы и компьютерные технологии в финансовой экономике; финансовые кризисы; экзотические опционы; структурированные продукты; гибридные ценные бумаги; банковское дело; управление рисками; активами; кредитные деривативы; облигации;проблемы страхования; оценка стоимости компании; M&amp;A; привлечение венчурного капитала. 
Формируемые компетенции: овладение навыками самостоятельного исследования событий на финансовых рынках и их влияния на экономику  </t>
  </si>
  <si>
    <t>Изучаемые вопросы: дивидендная дисконтная модель; свободные денежные потоки; методы умножения остаточной стоимости, венчурного капитала; финансовое моделирование/прогнозирование; кредитный анализ; анализ финансовой отчетности банка; финансовая модель банка; скрининг инвестиционных идей в банках. 
Формируемые компетенции:   навыки управления активами путем построения базовой интегрированной модели для оценки компании; навыки выполнения кредитного анализа компании</t>
  </si>
  <si>
    <t xml:space="preserve">Изучаемые вопросы: институты и структура рынка; рациональное равновесие ожиданий (REE); модели стратегической торговли; ликвидность и алгоритмическая торговля; модели книги предельных заказов (LOB); обзор моделей микроструктуры. 
Формируемые компетенции:  умение определять научный характер проблемы, различать основные подходы к моделированию в микроструктуре, использовать базовые подходы к моделированию в микроструктуре </t>
  </si>
  <si>
    <t xml:space="preserve">Изучаемые вопросы: институты и структура рынка; рациональное равновесие ожиданий (REE); модели стратегической торговли; ликвидность и алгоритмическая торговля; модели книги предельных заказов (LOB); обзор моделей микроструктуры. 
Формируемые компетенции: умение определять научный характер проблемы, различать основные подходы к моделированию в микроструктуре, использовать базовые подходы к моделированию в микроструктуре </t>
  </si>
  <si>
    <t>Изучаемые вопросы: экспериментальные исследования; практика в форме исследования реального объекта, основывающаяся на базе утвержденной темы магистерского проекта;
Формируемые компетенции: формирование навыков реализовывать экспериментальные изыскания; решать поставленные задачи; подбирать информационные источники по теме работы; вести аналитическую работу по выявлению практически значимых моментов.</t>
  </si>
  <si>
    <t xml:space="preserve">Экспериментально-исследовательская работа магистранта, включая прохождение стажировки и выполнение магистерского проекта
</t>
  </si>
  <si>
    <t>Қосымша 2</t>
  </si>
  <si>
    <t xml:space="preserve">5. 7M04108-«Қаржылық экономика» білім беру бағдарламасының элективті пәндер каталогы  </t>
  </si>
  <si>
    <t>Пәннің атауы,
оқу жұмысының түрлері</t>
  </si>
  <si>
    <t>Пәннің қысқаша сипаттамасы / оқу жұмысының түрі</t>
  </si>
  <si>
    <t>Кредит саны</t>
  </si>
  <si>
    <t>Пререквизиттер</t>
  </si>
  <si>
    <t>Базалық пәндер циклі</t>
  </si>
  <si>
    <t>ЖОО компоненті</t>
  </si>
  <si>
    <t>Оқытылатын мәселелер: грамматикалық материал, арнайы лексика, терминологиялық материал; мамандықтың негізгі пәндеріне сәйкес келетін оқу материалы; кәсіби салада оқу, сөйлеу, тыңдау және жазу.
Қалыптастырылатын құзыреттер: білім алушылардың мәдениетаралық-коммуникативтік құзыреттілік дағдыларын меңгеру; иалықаралық кәсіби ортаға ықпалдасу; кәсіби шет тілін мәдениетаралық, ғылыми және кәсіби қарым-қатынас құралы ретінде қолдану.</t>
  </si>
  <si>
    <t>Алдыңғы білім деңгейі</t>
  </si>
  <si>
    <t>Оқытылатын мәселелер: ұйымдастыру және басқару қызметінің сипаттамасы; ұйым ұғымы және түрлері; ұйымның ішкі және сыртқы ортасы; коммуникациялар және шешімдер қабылдау; ұйымды стратегиялық басқару; инновациялық менеджмент; дағдарысқа қарсы менеджмент; менеджмент функциялары; командалық менеджмент: көшбасшылық, билік және ықпал теориясы; жанжалдар мен күйзелістерді басқару; басқару объектісі ретінде өндіріс; Өндірісті жедел басқару; өнімділікті басқару; өнім сапасын басқару; менеджменттің тиімділігі: ішкі және сыртқы параметрлер.
Қалыптастырылатын құзыреттер: менеджмент саласындағы білім; менеджменттің озық тәжірибелерін қолдану дағдылары; басқарушылық шешімдер қабылдау технологиясын иелену; нақты ұйымдарда туындайтын басқару проблемаларын анықтау және сәйкестендіру мүмкіндігі; ситуациялық және жүйелік ойлауды көрсету.</t>
  </si>
  <si>
    <t>Оқытылатын мәселелер: ғылыми білім жүйесіндегі басқару психологиясы; басқару жүйесін зерттеудің негізгі тәсілдері; басшының жеке кәсіби тұжырымдамасы; басқарушылық қызмет аспектісі ретінде басқарушылық өзара іс-қимыл және шешім қабылдау процесі; негізгі басқару функцияларын іске асырудың психологиялық ерекшеліктері; басқарушылық қызмет субъектісінің психологиясы; жеке басқару стилінің психологиясы.
Қалыптастырылатын құзыреттер: басқарушылық қызметтің психологиялық мазмұнын, басшының жеке басқарушылық тұжырымдамасын, басқарушылық өзара іс-қимылдың теориялық негіздерін, негізгі басқарушылық функцияларды іске асырудың психологиялық ерекшеліктерін, басқарушылық қызмет субъектісінің психологиясын білу; басқарушылық қызмет және өзара іс-қимыл саласындағы психологиялық зерттеу әдістемелерін меңгеру.</t>
  </si>
  <si>
    <t>Таңдау компоненті</t>
  </si>
  <si>
    <t>Қаржылық эконометрика</t>
  </si>
  <si>
    <t>Оқытылатын мәселелер: қаржылық мәліметтердің статистикалық сипаттамалары; классикалық сызықтық регрессия моделі; қаржы нарықтарындағы рентабельділік; құбылмалылықты бағалау; активтерге баға белгілеу; көп өлшемді уақыт қатарларын модельдеу.
Қалыптастырылатын құзыреттер: қаржылық-эконометрикалық зерттеу әдістемесін қолдану арқылы активтерді басқару дағдыларын игеру: барабар эконометрикалық модельді таңдау; эконометрикалық бағдарламалық жасақтаманы қолдана отырып, деректерді талдау дағдылары, эконометрикада алынған нәтижелерді түсіндіру.</t>
  </si>
  <si>
    <t>Экономика мен қаржыдағы болжау</t>
  </si>
  <si>
    <t>Оқытылатын мәселелер: экономикалық және қаржылық деректер мен сыртқы болжамдардың көздері; деректерді жинау және дайындау, ауытқулар, маусымдық реттеу, тиімділікті болжау шаралары; эконометрика модельдері; векторлық авторегрессия; байес векторлық авторегрессиясы; машиналық оқыту техникасы; болжау сценарийі; болжамдардың саясат үшін салдары.
Қалыптастырылатын құзыреттер: эконометриялық модельдеу және нәтижелерді түсіндіру арқылы қаржылық болжау дағдыларын көрсету</t>
  </si>
  <si>
    <t>Кәсіптік пәндер циклі</t>
  </si>
  <si>
    <t xml:space="preserve">Оқытылатын мәселелер: инновацияның рөлі; қаржылық экономикадағы математикалық әдістер мен компьютерлік технологиялар; қаржылық дағдарыстар; экзотикалық опциялар; құрылымдық өнімдер; гибридті бағалы қағаздар; банк ісі; тәуекелдерді басқару; активтер; несиелік туынды құралдар; облигациялар, сақтандыру проблемалары; компанияның құнын бағалау; ЖАО; венчурлық капиталды тарту.
Қалыптастырылатын құзыреттер: қаржы нарықтарындағы оқиғаларды және олардың экономикаға әсерін дербес зерттеу дағдыларын игеру </t>
  </si>
  <si>
    <t>Инвестициялық талдау (ілгерілмелі деңгей)</t>
  </si>
  <si>
    <t>Оқытылатын мәселелер: дивидендтік жеңілдік моделі; еркін ақша ағындары; қалдық құнын, венчурлық капиталды көбейту әдістері; қаржылық модельдеу / болжау; несиелік талдау; банктің қаржылық есептілігін талдау; банктің қаржылық моделі; банктердегі инвестициялық идеяларды скринингтен өткізу.
Қалыптастырылатын құзыреттер: компанияны бағалаудың негізгі интеграцияланған моделін құру арқылы активтерді басқару дағдылары; компанияның несиелік талдауын жүргізу дағдылары</t>
  </si>
  <si>
    <t>Қаржылық тәуекелдерді басқару</t>
  </si>
  <si>
    <t>Бірігу және жұтылу келісімдеріндегі компанияларды бағалау</t>
  </si>
  <si>
    <t>Оқытылатын мәселелер: қаржы нарықтары және қаржылық тұрақтылық; корпоративті сектордағы тәуекелдерді басқарудың заманауи тұжырымдамалары; коммерциялық банктердегі қаржылық тәуекелдерді басқару; тәуекелдерді өлшеу мен модельдеудің сандық әдістері; нарықтық тәуекелдерді басқару; несиелік тәуекелдерді басқару; операциялық тәуекелдер.
Қалыптастырылатын құзыреттер: тәуекелдерді басқарудың интеграцияланған жүйесін құру дағдыларын қалыптастыру; тәуекелдерді басқару процесін әдістемелік қамтамасыз етуді әзірлеу дағдылары</t>
  </si>
  <si>
    <t>Оқытылатын мәселелер: Инвестициялық банкинг принциптері; инвестициялық банктер жүзеге асыратын типтік қызмет түрлері (сату және сауда, зерттеу, біріктіру және сатып алу, несиелеу және депозиттер); банктік капитал және тәуекел; бухгалтерлік есеп пен қаржылық есептілікті талдауға шолу; бағалау әдістері; инвестициялық банк процесі. 
Қалыптастырылатын құзыреттер: бағалау модельдерін дайындау үшін ХҚЕС-қа сәйкес қаржылық есептілікті жасау мен рәсімдеудің дұрыстығын бақылау дағдыларын қалыптастырады</t>
  </si>
  <si>
    <t>Қаржы нарықтарының микроқұрылымы</t>
  </si>
  <si>
    <t>Оқытылатын мәселелер: институттар мен нарық құрылымы; күтулердің ұтымды тепе-теңдігі (REE); стратегиялық сауда модельдері; өтімділік және алгоритмдік сауда; шекті тапсырыс кітабының модельдері (LOB); микроқұрылым модельдеріне шолу.
Қалыптастырылатын құзыреттер: мәселенің ғылыми сипатын анықтай білу, микроқұрылымда модельдеудің негізгі тәсілдерін ажырата білу, микроқұрылымда модельдеудің негізгі тәсілдерін қолдана білу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</si>
</sst>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Symbol"/>
      <family val="1"/>
      <charset val="2"/>
    </font>
    <font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9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1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0" fillId="0" borderId="0" xfId="0" applyFont="1" applyFill="1"/>
    <xf numFmtId="0" fontId="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R23"/>
  <sheetViews>
    <sheetView view="pageBreakPreview" zoomScaleNormal="100" zoomScaleSheetLayoutView="100" zoomScalePageLayoutView="70" workbookViewId="0">
      <pane ySplit="4" topLeftCell="A20" activePane="bottomLeft" state="frozen"/>
      <selection pane="bottomLeft" activeCell="P21" sqref="P21"/>
    </sheetView>
  </sheetViews>
  <sheetFormatPr defaultColWidth="9.140625" defaultRowHeight="15" x14ac:dyDescent="0.25"/>
  <cols>
    <col min="1" max="1" width="22.42578125" style="24" customWidth="1"/>
    <col min="2" max="2" width="59.42578125" style="33" customWidth="1"/>
    <col min="3" max="3" width="8.7109375" style="24" customWidth="1"/>
    <col min="4" max="14" width="4.7109375" style="24" customWidth="1"/>
    <col min="15" max="16384" width="9.140625" style="24"/>
  </cols>
  <sheetData>
    <row r="1" spans="1:18" ht="15.75" x14ac:dyDescent="0.25">
      <c r="A1" s="42" t="s">
        <v>124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3"/>
      <c r="P1" s="23"/>
      <c r="Q1" s="23"/>
      <c r="R1" s="23"/>
    </row>
    <row r="3" spans="1:18" s="25" customFormat="1" ht="26.25" customHeight="1" x14ac:dyDescent="0.2">
      <c r="A3" s="44" t="s">
        <v>3</v>
      </c>
      <c r="B3" s="44" t="s">
        <v>0</v>
      </c>
      <c r="C3" s="44" t="s">
        <v>1</v>
      </c>
      <c r="D3" s="43" t="s">
        <v>2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8" s="25" customFormat="1" ht="12.75" x14ac:dyDescent="0.2">
      <c r="A4" s="45"/>
      <c r="B4" s="45"/>
      <c r="C4" s="45"/>
      <c r="D4" s="26" t="s">
        <v>4</v>
      </c>
      <c r="E4" s="26" t="s">
        <v>5</v>
      </c>
      <c r="F4" s="26" t="s">
        <v>21</v>
      </c>
      <c r="G4" s="26" t="s">
        <v>10</v>
      </c>
      <c r="H4" s="26" t="s">
        <v>11</v>
      </c>
      <c r="I4" s="26" t="s">
        <v>9</v>
      </c>
      <c r="J4" s="26" t="s">
        <v>12</v>
      </c>
      <c r="K4" s="26" t="s">
        <v>22</v>
      </c>
      <c r="L4" s="26" t="s">
        <v>23</v>
      </c>
      <c r="M4" s="26" t="s">
        <v>24</v>
      </c>
      <c r="N4" s="26" t="s">
        <v>25</v>
      </c>
    </row>
    <row r="5" spans="1:18" s="25" customFormat="1" ht="12.75" x14ac:dyDescent="0.2">
      <c r="A5" s="39" t="s">
        <v>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8" s="25" customFormat="1" ht="12.75" x14ac:dyDescent="0.2">
      <c r="A6" s="39" t="s">
        <v>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8" s="25" customFormat="1" ht="108" x14ac:dyDescent="0.2">
      <c r="A7" s="27" t="s">
        <v>28</v>
      </c>
      <c r="B7" s="28" t="s">
        <v>74</v>
      </c>
      <c r="C7" s="29">
        <v>2</v>
      </c>
      <c r="D7" s="30"/>
      <c r="E7" s="29"/>
      <c r="F7" s="30" t="s">
        <v>26</v>
      </c>
      <c r="G7" s="29"/>
      <c r="H7" s="29"/>
      <c r="I7" s="29"/>
      <c r="J7" s="29"/>
      <c r="K7" s="29"/>
      <c r="L7" s="29"/>
      <c r="M7" s="29"/>
      <c r="N7" s="29"/>
    </row>
    <row r="8" spans="1:18" ht="180" x14ac:dyDescent="0.25">
      <c r="A8" s="27" t="s">
        <v>63</v>
      </c>
      <c r="B8" s="28" t="s">
        <v>75</v>
      </c>
      <c r="C8" s="29">
        <v>2</v>
      </c>
      <c r="D8" s="30" t="s">
        <v>26</v>
      </c>
      <c r="E8" s="30"/>
      <c r="F8" s="30"/>
      <c r="G8" s="29"/>
      <c r="H8" s="30"/>
      <c r="I8" s="29"/>
      <c r="J8" s="29"/>
      <c r="K8" s="29"/>
      <c r="L8" s="29"/>
      <c r="M8" s="29"/>
      <c r="N8" s="29"/>
    </row>
    <row r="9" spans="1:18" ht="168" x14ac:dyDescent="0.25">
      <c r="A9" s="27" t="s">
        <v>27</v>
      </c>
      <c r="B9" s="28" t="s">
        <v>73</v>
      </c>
      <c r="C9" s="29">
        <v>2</v>
      </c>
      <c r="D9" s="29"/>
      <c r="E9" s="30" t="s">
        <v>26</v>
      </c>
      <c r="F9" s="30"/>
      <c r="G9" s="30"/>
      <c r="H9" s="29"/>
      <c r="I9" s="29"/>
      <c r="J9" s="29"/>
      <c r="K9" s="29"/>
      <c r="L9" s="29"/>
      <c r="M9" s="29"/>
      <c r="N9" s="29"/>
    </row>
    <row r="10" spans="1:18" x14ac:dyDescent="0.25">
      <c r="A10" s="40" t="s">
        <v>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8" ht="120" x14ac:dyDescent="0.25">
      <c r="A11" s="19" t="s">
        <v>113</v>
      </c>
      <c r="B11" s="31" t="s">
        <v>125</v>
      </c>
      <c r="C11" s="38">
        <v>4</v>
      </c>
      <c r="E11" s="30"/>
      <c r="F11" s="30"/>
      <c r="G11" s="30" t="s">
        <v>26</v>
      </c>
      <c r="H11" s="30" t="s">
        <v>26</v>
      </c>
      <c r="I11" s="29"/>
      <c r="J11" s="30" t="s">
        <v>26</v>
      </c>
      <c r="K11" s="29"/>
      <c r="L11" s="30"/>
      <c r="M11" s="30" t="s">
        <v>26</v>
      </c>
    </row>
    <row r="12" spans="1:18" ht="108" x14ac:dyDescent="0.25">
      <c r="A12" s="19" t="s">
        <v>112</v>
      </c>
      <c r="B12" s="31" t="s">
        <v>126</v>
      </c>
      <c r="C12" s="38"/>
      <c r="D12" s="30"/>
      <c r="E12" s="30"/>
      <c r="F12" s="30"/>
      <c r="G12" s="30"/>
      <c r="H12" s="30"/>
      <c r="I12" s="30" t="s">
        <v>26</v>
      </c>
      <c r="J12" s="30" t="s">
        <v>26</v>
      </c>
      <c r="K12" s="29"/>
      <c r="L12" s="30"/>
      <c r="M12" s="30"/>
      <c r="N12" s="30"/>
    </row>
    <row r="13" spans="1:18" x14ac:dyDescent="0.25">
      <c r="A13" s="40" t="s">
        <v>13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8" x14ac:dyDescent="0.25">
      <c r="A14" s="40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8" ht="98.25" customHeight="1" x14ac:dyDescent="0.25">
      <c r="A15" s="19" t="s">
        <v>114</v>
      </c>
      <c r="B15" s="31" t="s">
        <v>127</v>
      </c>
      <c r="C15" s="29">
        <v>5</v>
      </c>
      <c r="D15" s="29"/>
      <c r="E15" s="29"/>
      <c r="F15" s="29"/>
      <c r="G15" s="30" t="s">
        <v>26</v>
      </c>
      <c r="H15" s="30"/>
      <c r="I15" s="30"/>
      <c r="J15" s="29"/>
      <c r="K15" s="30"/>
      <c r="L15" s="29"/>
      <c r="M15" s="29"/>
      <c r="N15" s="30"/>
    </row>
    <row r="16" spans="1:18" ht="144" x14ac:dyDescent="0.25">
      <c r="A16" s="27" t="s">
        <v>70</v>
      </c>
      <c r="B16" s="28" t="s">
        <v>88</v>
      </c>
      <c r="C16" s="29">
        <v>10</v>
      </c>
      <c r="D16" s="29"/>
      <c r="E16" s="30"/>
      <c r="F16" s="30"/>
      <c r="G16" s="29"/>
      <c r="H16" s="30"/>
      <c r="I16" s="29"/>
      <c r="J16" s="30"/>
      <c r="K16" s="29"/>
      <c r="L16" s="30"/>
      <c r="M16" s="30" t="s">
        <v>26</v>
      </c>
      <c r="N16" s="30" t="s">
        <v>26</v>
      </c>
    </row>
    <row r="17" spans="1:14" x14ac:dyDescent="0.25">
      <c r="A17" s="40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98.25" customHeight="1" x14ac:dyDescent="0.25">
      <c r="A18" s="12" t="s">
        <v>117</v>
      </c>
      <c r="B18" s="31" t="s">
        <v>128</v>
      </c>
      <c r="C18" s="38">
        <v>5</v>
      </c>
      <c r="D18" s="29"/>
      <c r="E18" s="29"/>
      <c r="F18" s="29"/>
      <c r="G18" s="30"/>
      <c r="H18" s="30"/>
      <c r="I18" s="30"/>
      <c r="K18" s="30" t="s">
        <v>26</v>
      </c>
      <c r="L18" s="29"/>
      <c r="M18" s="29"/>
      <c r="N18" s="30"/>
    </row>
    <row r="19" spans="1:14" ht="96" customHeight="1" x14ac:dyDescent="0.25">
      <c r="A19" s="27" t="s">
        <v>116</v>
      </c>
      <c r="B19" s="31" t="s">
        <v>120</v>
      </c>
      <c r="C19" s="38"/>
      <c r="D19" s="29"/>
      <c r="E19" s="29"/>
      <c r="F19" s="29"/>
      <c r="G19" s="30"/>
      <c r="H19" s="30"/>
      <c r="I19" s="29"/>
      <c r="J19" s="30" t="s">
        <v>26</v>
      </c>
      <c r="K19" s="30"/>
      <c r="L19" s="30"/>
      <c r="M19" s="30"/>
      <c r="N19" s="30" t="s">
        <v>26</v>
      </c>
    </row>
    <row r="20" spans="1:14" ht="108" x14ac:dyDescent="0.25">
      <c r="A20" s="19" t="s">
        <v>122</v>
      </c>
      <c r="B20" s="31" t="s">
        <v>121</v>
      </c>
      <c r="C20" s="38">
        <v>5</v>
      </c>
      <c r="D20" s="29"/>
      <c r="E20" s="29"/>
      <c r="F20" s="30"/>
      <c r="G20" s="29"/>
      <c r="H20" s="30"/>
      <c r="I20" s="30" t="s">
        <v>26</v>
      </c>
      <c r="J20" s="30"/>
      <c r="K20" s="30" t="s">
        <v>26</v>
      </c>
      <c r="L20" s="30"/>
      <c r="M20" s="30"/>
      <c r="N20" s="30"/>
    </row>
    <row r="21" spans="1:14" ht="96" x14ac:dyDescent="0.25">
      <c r="A21" s="27" t="s">
        <v>118</v>
      </c>
      <c r="B21" s="31" t="s">
        <v>130</v>
      </c>
      <c r="C21" s="38"/>
      <c r="D21" s="32"/>
      <c r="E21" s="32"/>
      <c r="F21" s="32"/>
      <c r="G21" s="32"/>
      <c r="H21" s="32"/>
      <c r="I21" s="30" t="s">
        <v>26</v>
      </c>
      <c r="J21" s="32"/>
      <c r="K21" s="32"/>
      <c r="L21" s="30" t="s">
        <v>26</v>
      </c>
      <c r="M21" s="32"/>
      <c r="N21" s="32"/>
    </row>
    <row r="22" spans="1:14" ht="114.75" x14ac:dyDescent="0.25">
      <c r="A22" s="20" t="s">
        <v>132</v>
      </c>
      <c r="B22" s="31" t="s">
        <v>131</v>
      </c>
      <c r="C22" s="29">
        <v>13</v>
      </c>
      <c r="D22" s="32"/>
      <c r="E22" s="32"/>
      <c r="F22" s="32"/>
      <c r="G22" s="32"/>
      <c r="H22" s="32"/>
      <c r="I22" s="30"/>
      <c r="J22" s="32"/>
      <c r="K22" s="32"/>
      <c r="L22" s="30"/>
      <c r="M22" s="30" t="s">
        <v>26</v>
      </c>
      <c r="N22" s="32"/>
    </row>
    <row r="23" spans="1:14" ht="24" x14ac:dyDescent="0.25">
      <c r="A23" s="27" t="s">
        <v>72</v>
      </c>
      <c r="B23" s="28"/>
      <c r="C23" s="29">
        <v>12</v>
      </c>
      <c r="D23" s="29"/>
      <c r="E23" s="30"/>
      <c r="F23" s="30"/>
      <c r="G23" s="30"/>
      <c r="H23" s="30"/>
      <c r="I23" s="30"/>
      <c r="J23" s="29"/>
      <c r="K23" s="30"/>
      <c r="L23" s="30"/>
      <c r="M23" s="30" t="s">
        <v>26</v>
      </c>
      <c r="N23" s="30" t="s">
        <v>26</v>
      </c>
    </row>
  </sheetData>
  <mergeCells count="14">
    <mergeCell ref="A1:N1"/>
    <mergeCell ref="D3:N3"/>
    <mergeCell ref="A3:A4"/>
    <mergeCell ref="B3:B4"/>
    <mergeCell ref="C3:C4"/>
    <mergeCell ref="C20:C21"/>
    <mergeCell ref="C11:C12"/>
    <mergeCell ref="A5:N5"/>
    <mergeCell ref="A6:N6"/>
    <mergeCell ref="A10:N10"/>
    <mergeCell ref="C18:C19"/>
    <mergeCell ref="A17:N17"/>
    <mergeCell ref="A13:N13"/>
    <mergeCell ref="A14:N14"/>
  </mergeCells>
  <pageMargins left="0.70866141732283472" right="0.39523809523809522" top="1.1811023622047245" bottom="0.74803149606299213" header="0.31496062992125984" footer="0.31496062992125984"/>
  <pageSetup paperSize="9" scale="83" orientation="landscape" r:id="rId1"/>
  <rowBreaks count="1" manualBreakCount="1">
    <brk id="1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A10" zoomScaleNormal="100" zoomScaleSheetLayoutView="80" zoomScalePageLayoutView="145" workbookViewId="0">
      <selection activeCell="G17" sqref="G17"/>
    </sheetView>
  </sheetViews>
  <sheetFormatPr defaultColWidth="9.140625" defaultRowHeight="12.75" x14ac:dyDescent="0.25"/>
  <cols>
    <col min="1" max="2" width="7.7109375" style="3" customWidth="1"/>
    <col min="3" max="3" width="18.7109375" style="13" customWidth="1"/>
    <col min="4" max="4" width="17.28515625" style="13" customWidth="1"/>
    <col min="5" max="6" width="11.7109375" style="13" customWidth="1"/>
    <col min="7" max="7" width="31" style="3" customWidth="1"/>
    <col min="8" max="8" width="29.85546875" style="3" customWidth="1"/>
    <col min="9" max="9" width="6.7109375" style="14" customWidth="1"/>
    <col min="10" max="14" width="7.7109375" style="3" customWidth="1"/>
    <col min="15" max="20" width="7.7109375" style="15" customWidth="1"/>
    <col min="21" max="21" width="7.7109375" style="8" customWidth="1"/>
    <col min="22" max="16384" width="9.140625" style="3"/>
  </cols>
  <sheetData>
    <row r="1" spans="1:21" ht="18.75" customHeight="1" x14ac:dyDescent="0.25">
      <c r="A1" s="52" t="s">
        <v>110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8.75" customHeight="1" x14ac:dyDescent="0.25">
      <c r="A2" s="53" t="s">
        <v>111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x14ac:dyDescent="0.25">
      <c r="A3" s="21"/>
      <c r="B3" s="21"/>
      <c r="C3" s="4"/>
      <c r="D3" s="4"/>
      <c r="E3" s="5"/>
      <c r="F3" s="5"/>
      <c r="G3" s="21"/>
      <c r="H3" s="21"/>
      <c r="I3" s="6"/>
      <c r="J3" s="21"/>
      <c r="K3" s="21"/>
      <c r="L3" s="7"/>
      <c r="M3" s="21"/>
      <c r="N3" s="21"/>
      <c r="O3" s="54"/>
      <c r="P3" s="54"/>
      <c r="Q3" s="54"/>
      <c r="R3" s="54"/>
      <c r="S3" s="21"/>
      <c r="T3" s="21"/>
    </row>
    <row r="4" spans="1:21" ht="20.100000000000001" customHeight="1" x14ac:dyDescent="0.25">
      <c r="A4" s="46" t="s">
        <v>29</v>
      </c>
      <c r="B4" s="46" t="s">
        <v>30</v>
      </c>
      <c r="C4" s="55" t="s">
        <v>31</v>
      </c>
      <c r="D4" s="55" t="s">
        <v>32</v>
      </c>
      <c r="E4" s="58" t="s">
        <v>33</v>
      </c>
      <c r="F4" s="58" t="s">
        <v>34</v>
      </c>
      <c r="G4" s="58" t="s">
        <v>35</v>
      </c>
      <c r="H4" s="58" t="s">
        <v>36</v>
      </c>
      <c r="I4" s="50" t="s">
        <v>14</v>
      </c>
      <c r="J4" s="46" t="s">
        <v>37</v>
      </c>
      <c r="K4" s="46" t="s">
        <v>38</v>
      </c>
      <c r="L4" s="51" t="s">
        <v>39</v>
      </c>
      <c r="M4" s="46" t="s">
        <v>40</v>
      </c>
      <c r="N4" s="46" t="s">
        <v>41</v>
      </c>
      <c r="O4" s="49" t="s">
        <v>15</v>
      </c>
      <c r="P4" s="49"/>
      <c r="Q4" s="49"/>
      <c r="R4" s="49"/>
      <c r="S4" s="49"/>
      <c r="T4" s="49"/>
      <c r="U4" s="49"/>
    </row>
    <row r="5" spans="1:21" ht="99.95" customHeight="1" x14ac:dyDescent="0.25">
      <c r="A5" s="47"/>
      <c r="B5" s="47"/>
      <c r="C5" s="56"/>
      <c r="D5" s="56"/>
      <c r="E5" s="59"/>
      <c r="F5" s="59"/>
      <c r="G5" s="59"/>
      <c r="H5" s="59"/>
      <c r="I5" s="50"/>
      <c r="J5" s="47"/>
      <c r="K5" s="47"/>
      <c r="L5" s="51"/>
      <c r="M5" s="47"/>
      <c r="N5" s="47"/>
      <c r="O5" s="50" t="s">
        <v>16</v>
      </c>
      <c r="P5" s="50"/>
      <c r="Q5" s="50"/>
      <c r="R5" s="50" t="s">
        <v>42</v>
      </c>
      <c r="S5" s="50" t="s">
        <v>43</v>
      </c>
      <c r="T5" s="51" t="s">
        <v>44</v>
      </c>
      <c r="U5" s="50" t="s">
        <v>45</v>
      </c>
    </row>
    <row r="6" spans="1:21" s="9" customFormat="1" ht="50.1" customHeight="1" x14ac:dyDescent="0.25">
      <c r="A6" s="48"/>
      <c r="B6" s="48"/>
      <c r="C6" s="57"/>
      <c r="D6" s="57"/>
      <c r="E6" s="60"/>
      <c r="F6" s="60"/>
      <c r="G6" s="60"/>
      <c r="H6" s="60"/>
      <c r="I6" s="50"/>
      <c r="J6" s="48"/>
      <c r="K6" s="48"/>
      <c r="L6" s="51"/>
      <c r="M6" s="48"/>
      <c r="N6" s="48"/>
      <c r="O6" s="22" t="s">
        <v>17</v>
      </c>
      <c r="P6" s="22" t="s">
        <v>46</v>
      </c>
      <c r="Q6" s="22" t="s">
        <v>18</v>
      </c>
      <c r="R6" s="50"/>
      <c r="S6" s="50"/>
      <c r="T6" s="51"/>
      <c r="U6" s="50"/>
    </row>
    <row r="7" spans="1:21" s="9" customFormat="1" x14ac:dyDescent="0.25">
      <c r="A7" s="10">
        <v>1</v>
      </c>
      <c r="B7" s="10">
        <v>1</v>
      </c>
      <c r="C7" s="10">
        <v>2</v>
      </c>
      <c r="D7" s="10">
        <v>2</v>
      </c>
      <c r="E7" s="10">
        <v>3</v>
      </c>
      <c r="F7" s="10">
        <v>4</v>
      </c>
      <c r="G7" s="10">
        <v>4</v>
      </c>
      <c r="H7" s="10">
        <v>5</v>
      </c>
      <c r="I7" s="10">
        <v>5</v>
      </c>
      <c r="J7" s="10">
        <v>6</v>
      </c>
      <c r="K7" s="10">
        <v>6</v>
      </c>
      <c r="L7" s="10">
        <v>7</v>
      </c>
      <c r="M7" s="10">
        <v>8</v>
      </c>
      <c r="N7" s="10">
        <v>8</v>
      </c>
      <c r="O7" s="10">
        <v>9</v>
      </c>
      <c r="P7" s="10">
        <v>10</v>
      </c>
      <c r="Q7" s="10">
        <v>11</v>
      </c>
      <c r="R7" s="10">
        <v>12</v>
      </c>
      <c r="S7" s="10">
        <v>13</v>
      </c>
      <c r="T7" s="10">
        <v>14</v>
      </c>
      <c r="U7" s="10">
        <v>15</v>
      </c>
    </row>
    <row r="8" spans="1:21" ht="38.25" x14ac:dyDescent="0.25">
      <c r="A8" s="10" t="s">
        <v>49</v>
      </c>
      <c r="B8" s="10" t="s">
        <v>50</v>
      </c>
      <c r="C8" s="12" t="s">
        <v>62</v>
      </c>
      <c r="D8" s="12" t="s">
        <v>61</v>
      </c>
      <c r="E8" s="2" t="s">
        <v>76</v>
      </c>
      <c r="F8" s="2" t="s">
        <v>77</v>
      </c>
      <c r="G8" s="20" t="s">
        <v>51</v>
      </c>
      <c r="H8" s="20" t="s">
        <v>28</v>
      </c>
      <c r="I8" s="1">
        <v>2</v>
      </c>
      <c r="J8" s="1" t="s">
        <v>81</v>
      </c>
      <c r="K8" s="1" t="s">
        <v>82</v>
      </c>
      <c r="L8" s="1">
        <v>1</v>
      </c>
      <c r="M8" s="11" t="s">
        <v>47</v>
      </c>
      <c r="N8" s="11" t="s">
        <v>48</v>
      </c>
      <c r="O8" s="11"/>
      <c r="P8" s="11">
        <v>30</v>
      </c>
      <c r="Q8" s="11"/>
      <c r="R8" s="11">
        <f>U8-O8-P8-Q8-S8-T8</f>
        <v>9</v>
      </c>
      <c r="S8" s="11">
        <f>IF(I8&lt;6,15,30)</f>
        <v>15</v>
      </c>
      <c r="T8" s="11">
        <f>I8*3</f>
        <v>6</v>
      </c>
      <c r="U8" s="1">
        <f>I8*30</f>
        <v>60</v>
      </c>
    </row>
    <row r="9" spans="1:21" ht="38.25" x14ac:dyDescent="0.25">
      <c r="A9" s="10" t="s">
        <v>49</v>
      </c>
      <c r="B9" s="10" t="s">
        <v>50</v>
      </c>
      <c r="C9" s="12" t="s">
        <v>62</v>
      </c>
      <c r="D9" s="12" t="s">
        <v>61</v>
      </c>
      <c r="E9" s="2" t="s">
        <v>78</v>
      </c>
      <c r="F9" s="2" t="s">
        <v>78</v>
      </c>
      <c r="G9" s="20" t="s">
        <v>63</v>
      </c>
      <c r="H9" s="20" t="s">
        <v>63</v>
      </c>
      <c r="I9" s="1">
        <v>2</v>
      </c>
      <c r="J9" s="1" t="s">
        <v>81</v>
      </c>
      <c r="K9" s="1" t="s">
        <v>82</v>
      </c>
      <c r="L9" s="1">
        <v>1</v>
      </c>
      <c r="M9" s="11" t="s">
        <v>47</v>
      </c>
      <c r="N9" s="11" t="s">
        <v>48</v>
      </c>
      <c r="O9" s="11">
        <v>15</v>
      </c>
      <c r="P9" s="11">
        <v>15</v>
      </c>
      <c r="Q9" s="11"/>
      <c r="R9" s="11">
        <f t="shared" ref="R9:R10" si="0">U9-O9-P9-Q9-S9-T9</f>
        <v>9</v>
      </c>
      <c r="S9" s="11">
        <f t="shared" ref="S9:S10" si="1">IF(I9&lt;6,15,30)</f>
        <v>15</v>
      </c>
      <c r="T9" s="11">
        <f t="shared" ref="T9:T10" si="2">I9*3</f>
        <v>6</v>
      </c>
      <c r="U9" s="1">
        <f t="shared" ref="U9:U19" si="3">I9*30</f>
        <v>60</v>
      </c>
    </row>
    <row r="10" spans="1:21" ht="38.25" x14ac:dyDescent="0.25">
      <c r="A10" s="10" t="s">
        <v>49</v>
      </c>
      <c r="B10" s="10" t="s">
        <v>50</v>
      </c>
      <c r="C10" s="12" t="s">
        <v>62</v>
      </c>
      <c r="D10" s="12" t="s">
        <v>61</v>
      </c>
      <c r="E10" s="2" t="s">
        <v>79</v>
      </c>
      <c r="F10" s="2" t="s">
        <v>80</v>
      </c>
      <c r="G10" s="20" t="s">
        <v>52</v>
      </c>
      <c r="H10" s="20" t="s">
        <v>27</v>
      </c>
      <c r="I10" s="1">
        <v>2</v>
      </c>
      <c r="J10" s="1" t="s">
        <v>81</v>
      </c>
      <c r="K10" s="1" t="s">
        <v>82</v>
      </c>
      <c r="L10" s="1">
        <v>1</v>
      </c>
      <c r="M10" s="11" t="s">
        <v>47</v>
      </c>
      <c r="N10" s="11" t="s">
        <v>48</v>
      </c>
      <c r="O10" s="11">
        <v>15</v>
      </c>
      <c r="P10" s="11">
        <v>15</v>
      </c>
      <c r="Q10" s="11"/>
      <c r="R10" s="11">
        <f t="shared" si="0"/>
        <v>9</v>
      </c>
      <c r="S10" s="11">
        <f t="shared" si="1"/>
        <v>15</v>
      </c>
      <c r="T10" s="11">
        <f t="shared" si="2"/>
        <v>6</v>
      </c>
      <c r="U10" s="1">
        <f t="shared" si="3"/>
        <v>60</v>
      </c>
    </row>
    <row r="11" spans="1:21" ht="94.5" customHeight="1" x14ac:dyDescent="0.25">
      <c r="A11" s="10" t="s">
        <v>55</v>
      </c>
      <c r="B11" s="10" t="s">
        <v>55</v>
      </c>
      <c r="C11" s="12" t="s">
        <v>97</v>
      </c>
      <c r="D11" s="12" t="s">
        <v>98</v>
      </c>
      <c r="E11" s="10" t="s">
        <v>103</v>
      </c>
      <c r="F11" s="10" t="s">
        <v>102</v>
      </c>
      <c r="G11" s="19" t="s">
        <v>99</v>
      </c>
      <c r="H11" s="19" t="s">
        <v>100</v>
      </c>
      <c r="I11" s="17">
        <v>4</v>
      </c>
      <c r="J11" s="1" t="s">
        <v>87</v>
      </c>
      <c r="K11" s="1" t="s">
        <v>101</v>
      </c>
      <c r="L11" s="11">
        <v>1</v>
      </c>
      <c r="M11" s="11" t="s">
        <v>47</v>
      </c>
      <c r="N11" s="11" t="s">
        <v>48</v>
      </c>
      <c r="O11" s="11">
        <v>30</v>
      </c>
      <c r="P11" s="11">
        <v>15</v>
      </c>
      <c r="Q11" s="11"/>
      <c r="R11" s="11">
        <f t="shared" ref="R11:R15" si="4">U11-O11-P11-Q11-S11-T11</f>
        <v>48</v>
      </c>
      <c r="S11" s="11">
        <f t="shared" ref="S11:S15" si="5">IF(I11&lt;6,15,30)</f>
        <v>15</v>
      </c>
      <c r="T11" s="11">
        <f t="shared" ref="T11:T15" si="6">I11*3</f>
        <v>12</v>
      </c>
      <c r="U11" s="1">
        <f t="shared" si="3"/>
        <v>120</v>
      </c>
    </row>
    <row r="12" spans="1:21" ht="84.6" customHeight="1" x14ac:dyDescent="0.25">
      <c r="A12" s="10" t="s">
        <v>55</v>
      </c>
      <c r="B12" s="10" t="s">
        <v>55</v>
      </c>
      <c r="C12" s="12" t="s">
        <v>97</v>
      </c>
      <c r="D12" s="12" t="s">
        <v>98</v>
      </c>
      <c r="E12" s="10"/>
      <c r="F12" s="10"/>
      <c r="G12" s="20" t="s">
        <v>65</v>
      </c>
      <c r="H12" s="20" t="s">
        <v>64</v>
      </c>
      <c r="I12" s="2">
        <v>2</v>
      </c>
      <c r="J12" s="2" t="s">
        <v>68</v>
      </c>
      <c r="K12" s="1"/>
      <c r="L12" s="1">
        <v>1</v>
      </c>
      <c r="M12" s="17" t="s">
        <v>53</v>
      </c>
      <c r="N12" s="17" t="s">
        <v>54</v>
      </c>
      <c r="O12" s="1"/>
      <c r="P12" s="1"/>
      <c r="Q12" s="11"/>
      <c r="R12" s="11"/>
      <c r="S12" s="11"/>
      <c r="T12" s="11"/>
      <c r="U12" s="1">
        <f t="shared" si="3"/>
        <v>60</v>
      </c>
    </row>
    <row r="13" spans="1:21" ht="51" x14ac:dyDescent="0.25">
      <c r="A13" s="10" t="s">
        <v>55</v>
      </c>
      <c r="B13" s="10" t="s">
        <v>55</v>
      </c>
      <c r="C13" s="12" t="s">
        <v>94</v>
      </c>
      <c r="D13" s="12" t="s">
        <v>93</v>
      </c>
      <c r="E13" s="10"/>
      <c r="F13" s="10"/>
      <c r="G13" s="20" t="s">
        <v>66</v>
      </c>
      <c r="H13" s="20" t="s">
        <v>67</v>
      </c>
      <c r="I13" s="17">
        <v>3</v>
      </c>
      <c r="J13" s="2" t="s">
        <v>68</v>
      </c>
      <c r="K13" s="1"/>
      <c r="L13" s="1">
        <v>1</v>
      </c>
      <c r="M13" s="17" t="s">
        <v>53</v>
      </c>
      <c r="N13" s="17" t="s">
        <v>54</v>
      </c>
      <c r="O13" s="1"/>
      <c r="P13" s="1"/>
      <c r="Q13" s="11"/>
      <c r="R13" s="11"/>
      <c r="S13" s="11"/>
      <c r="T13" s="11"/>
      <c r="U13" s="1">
        <f>I13*30</f>
        <v>90</v>
      </c>
    </row>
    <row r="14" spans="1:21" ht="51" x14ac:dyDescent="0.25">
      <c r="A14" s="10" t="s">
        <v>56</v>
      </c>
      <c r="B14" s="10" t="s">
        <v>57</v>
      </c>
      <c r="C14" s="12" t="s">
        <v>94</v>
      </c>
      <c r="D14" s="12" t="s">
        <v>93</v>
      </c>
      <c r="E14" s="10" t="s">
        <v>107</v>
      </c>
      <c r="F14" s="10" t="s">
        <v>106</v>
      </c>
      <c r="G14" s="12" t="s">
        <v>96</v>
      </c>
      <c r="H14" s="12" t="s">
        <v>95</v>
      </c>
      <c r="I14" s="17">
        <v>5</v>
      </c>
      <c r="J14" s="1" t="s">
        <v>83</v>
      </c>
      <c r="K14" s="1" t="s">
        <v>84</v>
      </c>
      <c r="L14" s="11">
        <v>1</v>
      </c>
      <c r="M14" s="11" t="s">
        <v>47</v>
      </c>
      <c r="N14" s="11" t="s">
        <v>48</v>
      </c>
      <c r="O14" s="11">
        <v>30</v>
      </c>
      <c r="P14" s="11"/>
      <c r="Q14" s="11">
        <v>15</v>
      </c>
      <c r="R14" s="11">
        <f t="shared" si="4"/>
        <v>75</v>
      </c>
      <c r="S14" s="11">
        <f t="shared" si="5"/>
        <v>15</v>
      </c>
      <c r="T14" s="11">
        <f t="shared" si="6"/>
        <v>15</v>
      </c>
      <c r="U14" s="1">
        <f t="shared" si="3"/>
        <v>150</v>
      </c>
    </row>
    <row r="15" spans="1:21" ht="38.25" x14ac:dyDescent="0.25">
      <c r="A15" s="2" t="s">
        <v>58</v>
      </c>
      <c r="B15" s="2" t="s">
        <v>59</v>
      </c>
      <c r="C15" s="19" t="s">
        <v>92</v>
      </c>
      <c r="D15" s="19" t="s">
        <v>91</v>
      </c>
      <c r="E15" s="10" t="s">
        <v>105</v>
      </c>
      <c r="F15" s="10" t="s">
        <v>104</v>
      </c>
      <c r="G15" s="19" t="s">
        <v>115</v>
      </c>
      <c r="H15" s="19" t="s">
        <v>114</v>
      </c>
      <c r="I15" s="17">
        <v>5</v>
      </c>
      <c r="J15" s="1" t="s">
        <v>85</v>
      </c>
      <c r="K15" s="1" t="s">
        <v>86</v>
      </c>
      <c r="L15" s="11">
        <v>1</v>
      </c>
      <c r="M15" s="11" t="s">
        <v>47</v>
      </c>
      <c r="N15" s="11" t="s">
        <v>48</v>
      </c>
      <c r="O15" s="11">
        <v>30</v>
      </c>
      <c r="P15" s="11"/>
      <c r="Q15" s="11">
        <v>15</v>
      </c>
      <c r="R15" s="11">
        <f t="shared" si="4"/>
        <v>75</v>
      </c>
      <c r="S15" s="11">
        <f t="shared" si="5"/>
        <v>15</v>
      </c>
      <c r="T15" s="11">
        <f t="shared" si="6"/>
        <v>15</v>
      </c>
      <c r="U15" s="1">
        <f t="shared" si="3"/>
        <v>150</v>
      </c>
    </row>
    <row r="16" spans="1:21" ht="66" customHeight="1" x14ac:dyDescent="0.25">
      <c r="A16" s="10" t="s">
        <v>56</v>
      </c>
      <c r="B16" s="10" t="s">
        <v>57</v>
      </c>
      <c r="C16" s="19" t="s">
        <v>92</v>
      </c>
      <c r="D16" s="19" t="s">
        <v>91</v>
      </c>
      <c r="E16" s="10"/>
      <c r="F16" s="10"/>
      <c r="G16" s="20" t="s">
        <v>69</v>
      </c>
      <c r="H16" s="20" t="s">
        <v>70</v>
      </c>
      <c r="I16" s="11">
        <v>10</v>
      </c>
      <c r="J16" s="1" t="s">
        <v>85</v>
      </c>
      <c r="K16" s="1" t="s">
        <v>86</v>
      </c>
      <c r="L16" s="11">
        <v>2</v>
      </c>
      <c r="M16" s="17" t="s">
        <v>53</v>
      </c>
      <c r="N16" s="17" t="s">
        <v>54</v>
      </c>
      <c r="O16" s="1"/>
      <c r="P16" s="1"/>
      <c r="Q16" s="1"/>
      <c r="R16" s="11"/>
      <c r="S16" s="11"/>
      <c r="T16" s="11"/>
      <c r="U16" s="1">
        <f>I16*30</f>
        <v>300</v>
      </c>
    </row>
    <row r="17" spans="1:21" ht="78" customHeight="1" x14ac:dyDescent="0.25">
      <c r="A17" s="2" t="s">
        <v>58</v>
      </c>
      <c r="B17" s="2" t="s">
        <v>59</v>
      </c>
      <c r="C17" s="19" t="s">
        <v>92</v>
      </c>
      <c r="D17" s="19" t="s">
        <v>91</v>
      </c>
      <c r="E17" s="18" t="s">
        <v>109</v>
      </c>
      <c r="F17" s="18" t="s">
        <v>108</v>
      </c>
      <c r="G17" s="19" t="s">
        <v>90</v>
      </c>
      <c r="H17" s="19" t="s">
        <v>89</v>
      </c>
      <c r="I17" s="17">
        <v>5</v>
      </c>
      <c r="J17" s="1" t="s">
        <v>83</v>
      </c>
      <c r="K17" s="1" t="s">
        <v>84</v>
      </c>
      <c r="L17" s="11">
        <v>1</v>
      </c>
      <c r="M17" s="11" t="s">
        <v>47</v>
      </c>
      <c r="N17" s="11" t="s">
        <v>48</v>
      </c>
      <c r="O17" s="11">
        <v>30</v>
      </c>
      <c r="P17" s="11">
        <v>15</v>
      </c>
      <c r="Q17" s="11"/>
      <c r="R17" s="11">
        <f>U17-O17-P17-Q17-S17-T17</f>
        <v>75</v>
      </c>
      <c r="S17" s="11">
        <f>IF(I17&lt;6,15,30)</f>
        <v>15</v>
      </c>
      <c r="T17" s="11">
        <f>I17*3</f>
        <v>15</v>
      </c>
      <c r="U17" s="1">
        <f>I17*30</f>
        <v>150</v>
      </c>
    </row>
    <row r="18" spans="1:21" ht="51" x14ac:dyDescent="0.25">
      <c r="A18" s="2" t="s">
        <v>58</v>
      </c>
      <c r="B18" s="2" t="s">
        <v>59</v>
      </c>
      <c r="C18" s="19" t="s">
        <v>92</v>
      </c>
      <c r="D18" s="19" t="s">
        <v>91</v>
      </c>
      <c r="E18" s="2"/>
      <c r="F18" s="2"/>
      <c r="G18" s="20" t="s">
        <v>66</v>
      </c>
      <c r="H18" s="20" t="s">
        <v>67</v>
      </c>
      <c r="I18" s="1">
        <v>8</v>
      </c>
      <c r="J18" s="1"/>
      <c r="K18" s="1"/>
      <c r="L18" s="11">
        <v>2</v>
      </c>
      <c r="M18" s="17" t="s">
        <v>53</v>
      </c>
      <c r="N18" s="17" t="s">
        <v>54</v>
      </c>
      <c r="O18" s="1"/>
      <c r="P18" s="1"/>
      <c r="Q18" s="1"/>
      <c r="R18" s="11"/>
      <c r="S18" s="11"/>
      <c r="T18" s="11"/>
      <c r="U18" s="1">
        <f t="shared" si="3"/>
        <v>240</v>
      </c>
    </row>
    <row r="19" spans="1:21" ht="38.25" x14ac:dyDescent="0.25">
      <c r="A19" s="10"/>
      <c r="B19" s="10"/>
      <c r="C19" s="12"/>
      <c r="D19" s="12"/>
      <c r="E19" s="2"/>
      <c r="F19" s="2"/>
      <c r="G19" s="16" t="s">
        <v>71</v>
      </c>
      <c r="H19" s="16" t="s">
        <v>71</v>
      </c>
      <c r="I19" s="1">
        <v>12</v>
      </c>
      <c r="J19" s="1" t="s">
        <v>60</v>
      </c>
      <c r="K19" s="11"/>
      <c r="L19" s="1">
        <v>2</v>
      </c>
      <c r="M19" s="1"/>
      <c r="N19" s="11"/>
      <c r="O19" s="11"/>
      <c r="P19" s="11"/>
      <c r="Q19" s="11"/>
      <c r="R19" s="11"/>
      <c r="S19" s="11"/>
      <c r="T19" s="11"/>
      <c r="U19" s="1">
        <f t="shared" si="3"/>
        <v>360</v>
      </c>
    </row>
  </sheetData>
  <mergeCells count="23">
    <mergeCell ref="M4:M6"/>
    <mergeCell ref="A1:U1"/>
    <mergeCell ref="A2:U2"/>
    <mergeCell ref="O3:R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N4:N6"/>
    <mergeCell ref="O4:U4"/>
    <mergeCell ref="O5:Q5"/>
    <mergeCell ref="R5:R6"/>
    <mergeCell ref="S5:S6"/>
    <mergeCell ref="T5:T6"/>
    <mergeCell ref="U5:U6"/>
  </mergeCells>
  <pageMargins left="0.59055118110236227" right="0.59055118110236227" top="1.1811023622047245" bottom="0.55118110236220474" header="0.31496062992125984" footer="0.31496062992125984"/>
  <pageSetup paperSize="9" scale="74" orientation="landscape" r:id="rId1"/>
  <rowBreaks count="1" manualBreakCount="1">
    <brk id="1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19"/>
  <sheetViews>
    <sheetView tabSelected="1" view="pageBreakPreview" zoomScaleNormal="100" zoomScaleSheetLayoutView="100" zoomScalePageLayoutView="70" workbookViewId="0">
      <selection activeCell="B3" sqref="B3"/>
    </sheetView>
  </sheetViews>
  <sheetFormatPr defaultColWidth="9.140625" defaultRowHeight="15" x14ac:dyDescent="0.25"/>
  <cols>
    <col min="1" max="1" width="22.42578125" style="24" customWidth="1"/>
    <col min="2" max="2" width="74" style="24" customWidth="1"/>
    <col min="3" max="3" width="10.85546875" style="24" customWidth="1"/>
    <col min="4" max="4" width="25.85546875" style="24" customWidth="1"/>
    <col min="5" max="16384" width="9.140625" style="24"/>
  </cols>
  <sheetData>
    <row r="1" spans="1:8" ht="15.75" x14ac:dyDescent="0.25">
      <c r="A1" s="42" t="s">
        <v>123</v>
      </c>
      <c r="B1" s="42"/>
      <c r="C1" s="42"/>
      <c r="D1" s="42"/>
      <c r="E1" s="23"/>
      <c r="F1" s="23"/>
      <c r="G1" s="23"/>
      <c r="H1" s="23"/>
    </row>
    <row r="3" spans="1:8" s="25" customFormat="1" ht="36" x14ac:dyDescent="0.2">
      <c r="A3" s="34" t="s">
        <v>3</v>
      </c>
      <c r="B3" s="34" t="s">
        <v>0</v>
      </c>
      <c r="C3" s="34" t="s">
        <v>1</v>
      </c>
      <c r="D3" s="34" t="s">
        <v>19</v>
      </c>
    </row>
    <row r="4" spans="1:8" s="25" customFormat="1" ht="12.75" x14ac:dyDescent="0.2">
      <c r="A4" s="39" t="s">
        <v>7</v>
      </c>
      <c r="B4" s="39"/>
      <c r="C4" s="39"/>
      <c r="D4" s="39"/>
    </row>
    <row r="5" spans="1:8" s="25" customFormat="1" ht="12.75" x14ac:dyDescent="0.2">
      <c r="A5" s="39" t="s">
        <v>8</v>
      </c>
      <c r="B5" s="39"/>
      <c r="C5" s="39"/>
      <c r="D5" s="39"/>
    </row>
    <row r="6" spans="1:8" s="25" customFormat="1" ht="84" x14ac:dyDescent="0.2">
      <c r="A6" s="35" t="s">
        <v>28</v>
      </c>
      <c r="B6" s="28" t="s">
        <v>74</v>
      </c>
      <c r="C6" s="36">
        <v>2</v>
      </c>
      <c r="D6" s="36" t="s">
        <v>20</v>
      </c>
    </row>
    <row r="7" spans="1:8" ht="144" x14ac:dyDescent="0.25">
      <c r="A7" s="35" t="s">
        <v>63</v>
      </c>
      <c r="B7" s="28" t="s">
        <v>75</v>
      </c>
      <c r="C7" s="36">
        <v>2</v>
      </c>
      <c r="D7" s="36" t="s">
        <v>20</v>
      </c>
    </row>
    <row r="8" spans="1:8" ht="144" x14ac:dyDescent="0.25">
      <c r="A8" s="35" t="s">
        <v>27</v>
      </c>
      <c r="B8" s="28" t="s">
        <v>73</v>
      </c>
      <c r="C8" s="36">
        <v>2</v>
      </c>
      <c r="D8" s="36" t="s">
        <v>20</v>
      </c>
    </row>
    <row r="9" spans="1:8" x14ac:dyDescent="0.25">
      <c r="A9" s="39" t="s">
        <v>6</v>
      </c>
      <c r="B9" s="39"/>
      <c r="C9" s="39"/>
      <c r="D9" s="39"/>
    </row>
    <row r="10" spans="1:8" ht="96" x14ac:dyDescent="0.25">
      <c r="A10" s="19" t="s">
        <v>113</v>
      </c>
      <c r="B10" s="31" t="s">
        <v>125</v>
      </c>
      <c r="C10" s="64">
        <v>4</v>
      </c>
      <c r="D10" s="36" t="s">
        <v>20</v>
      </c>
    </row>
    <row r="11" spans="1:8" ht="84" x14ac:dyDescent="0.25">
      <c r="A11" s="35" t="s">
        <v>112</v>
      </c>
      <c r="B11" s="31" t="s">
        <v>126</v>
      </c>
      <c r="C11" s="64"/>
      <c r="D11" s="36" t="s">
        <v>20</v>
      </c>
    </row>
    <row r="12" spans="1:8" x14ac:dyDescent="0.25">
      <c r="A12" s="39" t="s">
        <v>13</v>
      </c>
      <c r="B12" s="39"/>
      <c r="C12" s="39"/>
      <c r="D12" s="39"/>
    </row>
    <row r="13" spans="1:8" x14ac:dyDescent="0.25">
      <c r="A13" s="39" t="s">
        <v>8</v>
      </c>
      <c r="B13" s="39"/>
      <c r="C13" s="39"/>
      <c r="D13" s="39"/>
    </row>
    <row r="14" spans="1:8" ht="84" x14ac:dyDescent="0.25">
      <c r="A14" s="19" t="s">
        <v>114</v>
      </c>
      <c r="B14" s="31" t="s">
        <v>127</v>
      </c>
      <c r="C14" s="36">
        <v>5</v>
      </c>
      <c r="D14" s="36" t="s">
        <v>20</v>
      </c>
    </row>
    <row r="15" spans="1:8" x14ac:dyDescent="0.25">
      <c r="A15" s="39" t="s">
        <v>6</v>
      </c>
      <c r="B15" s="39"/>
      <c r="C15" s="39"/>
      <c r="D15" s="39"/>
    </row>
    <row r="16" spans="1:8" ht="84" x14ac:dyDescent="0.25">
      <c r="A16" s="12" t="s">
        <v>117</v>
      </c>
      <c r="B16" s="31" t="s">
        <v>128</v>
      </c>
      <c r="C16" s="61">
        <v>5</v>
      </c>
      <c r="D16" s="36" t="s">
        <v>20</v>
      </c>
    </row>
    <row r="17" spans="1:4" ht="96" x14ac:dyDescent="0.25">
      <c r="A17" s="35" t="s">
        <v>116</v>
      </c>
      <c r="B17" s="31" t="s">
        <v>120</v>
      </c>
      <c r="C17" s="63"/>
      <c r="D17" s="36" t="s">
        <v>20</v>
      </c>
    </row>
    <row r="18" spans="1:4" ht="84" x14ac:dyDescent="0.25">
      <c r="A18" s="19" t="s">
        <v>119</v>
      </c>
      <c r="B18" s="31" t="s">
        <v>121</v>
      </c>
      <c r="C18" s="61">
        <v>5</v>
      </c>
      <c r="D18" s="36" t="s">
        <v>20</v>
      </c>
    </row>
    <row r="19" spans="1:4" ht="72" x14ac:dyDescent="0.25">
      <c r="A19" s="35" t="s">
        <v>118</v>
      </c>
      <c r="B19" s="31" t="s">
        <v>129</v>
      </c>
      <c r="C19" s="62"/>
      <c r="D19" s="36" t="s">
        <v>20</v>
      </c>
    </row>
  </sheetData>
  <mergeCells count="10">
    <mergeCell ref="A1:D1"/>
    <mergeCell ref="A4:D4"/>
    <mergeCell ref="A5:D5"/>
    <mergeCell ref="A9:D9"/>
    <mergeCell ref="C10:C11"/>
    <mergeCell ref="C18:C19"/>
    <mergeCell ref="A12:D12"/>
    <mergeCell ref="A13:D13"/>
    <mergeCell ref="A15:D15"/>
    <mergeCell ref="C16:C17"/>
  </mergeCells>
  <pageMargins left="0.70866141732283472" right="0.4017857142857143" top="1.1811023622047245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Normal="100" zoomScaleSheetLayoutView="100" zoomScalePageLayoutView="70" workbookViewId="0">
      <selection activeCell="B18" sqref="B18"/>
    </sheetView>
  </sheetViews>
  <sheetFormatPr defaultColWidth="9.140625" defaultRowHeight="15" x14ac:dyDescent="0.25"/>
  <cols>
    <col min="1" max="1" width="22.42578125" style="24" customWidth="1"/>
    <col min="2" max="2" width="74" style="24" customWidth="1"/>
    <col min="3" max="3" width="10.85546875" style="24" customWidth="1"/>
    <col min="4" max="4" width="25.85546875" style="24" customWidth="1"/>
    <col min="5" max="16384" width="9.140625" style="24"/>
  </cols>
  <sheetData>
    <row r="1" spans="1:8" ht="15.75" x14ac:dyDescent="0.25">
      <c r="D1" s="65" t="s">
        <v>133</v>
      </c>
    </row>
    <row r="3" spans="1:8" ht="15.75" x14ac:dyDescent="0.25">
      <c r="A3" s="42" t="s">
        <v>134</v>
      </c>
      <c r="B3" s="42"/>
      <c r="C3" s="42"/>
      <c r="D3" s="42"/>
      <c r="E3" s="23"/>
      <c r="F3" s="23"/>
      <c r="G3" s="23"/>
      <c r="H3" s="23"/>
    </row>
    <row r="5" spans="1:8" s="25" customFormat="1" ht="24" x14ac:dyDescent="0.2">
      <c r="A5" s="34" t="s">
        <v>135</v>
      </c>
      <c r="B5" s="34" t="s">
        <v>136</v>
      </c>
      <c r="C5" s="34" t="s">
        <v>137</v>
      </c>
      <c r="D5" s="34" t="s">
        <v>138</v>
      </c>
    </row>
    <row r="6" spans="1:8" s="25" customFormat="1" ht="12.75" x14ac:dyDescent="0.2">
      <c r="A6" s="66" t="s">
        <v>139</v>
      </c>
      <c r="B6" s="66"/>
      <c r="C6" s="66"/>
      <c r="D6" s="66"/>
    </row>
    <row r="7" spans="1:8" s="25" customFormat="1" ht="12.75" x14ac:dyDescent="0.2">
      <c r="A7" s="66" t="s">
        <v>140</v>
      </c>
      <c r="B7" s="66"/>
      <c r="C7" s="66"/>
      <c r="D7" s="66"/>
    </row>
    <row r="8" spans="1:8" s="25" customFormat="1" ht="72" x14ac:dyDescent="0.2">
      <c r="A8" s="27" t="s">
        <v>51</v>
      </c>
      <c r="B8" s="67" t="s">
        <v>141</v>
      </c>
      <c r="C8" s="37">
        <v>5</v>
      </c>
      <c r="D8" s="37" t="s">
        <v>142</v>
      </c>
    </row>
    <row r="9" spans="1:8" ht="132" x14ac:dyDescent="0.25">
      <c r="A9" s="35" t="s">
        <v>63</v>
      </c>
      <c r="B9" s="28" t="s">
        <v>143</v>
      </c>
      <c r="C9" s="37">
        <v>2</v>
      </c>
      <c r="D9" s="37" t="s">
        <v>142</v>
      </c>
    </row>
    <row r="10" spans="1:8" ht="120" x14ac:dyDescent="0.25">
      <c r="A10" s="20" t="s">
        <v>52</v>
      </c>
      <c r="B10" s="28" t="s">
        <v>144</v>
      </c>
      <c r="C10" s="37">
        <v>2</v>
      </c>
      <c r="D10" s="37" t="s">
        <v>142</v>
      </c>
    </row>
    <row r="11" spans="1:8" x14ac:dyDescent="0.25">
      <c r="A11" s="68" t="s">
        <v>145</v>
      </c>
      <c r="B11" s="68"/>
      <c r="C11" s="68"/>
      <c r="D11" s="68"/>
    </row>
    <row r="12" spans="1:8" ht="85.5" customHeight="1" x14ac:dyDescent="0.25">
      <c r="A12" s="19" t="s">
        <v>146</v>
      </c>
      <c r="B12" s="31" t="s">
        <v>147</v>
      </c>
      <c r="C12" s="64">
        <v>4</v>
      </c>
      <c r="D12" s="37" t="s">
        <v>142</v>
      </c>
    </row>
    <row r="13" spans="1:8" ht="84" x14ac:dyDescent="0.25">
      <c r="A13" s="35" t="s">
        <v>148</v>
      </c>
      <c r="B13" s="31" t="s">
        <v>149</v>
      </c>
      <c r="C13" s="64"/>
      <c r="D13" s="37" t="s">
        <v>142</v>
      </c>
    </row>
    <row r="14" spans="1:8" x14ac:dyDescent="0.25">
      <c r="A14" s="68" t="s">
        <v>150</v>
      </c>
      <c r="B14" s="68"/>
      <c r="C14" s="68"/>
      <c r="D14" s="68"/>
    </row>
    <row r="15" spans="1:8" x14ac:dyDescent="0.25">
      <c r="A15" s="66" t="s">
        <v>140</v>
      </c>
      <c r="B15" s="66"/>
      <c r="C15" s="66"/>
      <c r="D15" s="66"/>
    </row>
    <row r="16" spans="1:8" ht="84" x14ac:dyDescent="0.25">
      <c r="A16" s="19" t="s">
        <v>115</v>
      </c>
      <c r="B16" s="31" t="s">
        <v>151</v>
      </c>
      <c r="C16" s="37">
        <v>5</v>
      </c>
      <c r="D16" s="37" t="s">
        <v>142</v>
      </c>
    </row>
    <row r="17" spans="1:4" x14ac:dyDescent="0.25">
      <c r="A17" s="68" t="s">
        <v>145</v>
      </c>
      <c r="B17" s="68"/>
      <c r="C17" s="68"/>
      <c r="D17" s="68"/>
    </row>
    <row r="18" spans="1:4" ht="84" x14ac:dyDescent="0.25">
      <c r="A18" s="12" t="s">
        <v>152</v>
      </c>
      <c r="B18" s="31" t="s">
        <v>153</v>
      </c>
      <c r="C18" s="61">
        <v>5</v>
      </c>
      <c r="D18" s="37" t="s">
        <v>142</v>
      </c>
    </row>
    <row r="19" spans="1:4" ht="96" x14ac:dyDescent="0.25">
      <c r="A19" s="35" t="s">
        <v>154</v>
      </c>
      <c r="B19" s="31" t="s">
        <v>156</v>
      </c>
      <c r="C19" s="63"/>
      <c r="D19" s="37" t="s">
        <v>142</v>
      </c>
    </row>
    <row r="20" spans="1:4" ht="84" x14ac:dyDescent="0.25">
      <c r="A20" s="19" t="s">
        <v>155</v>
      </c>
      <c r="B20" s="31" t="s">
        <v>157</v>
      </c>
      <c r="C20" s="61">
        <v>5</v>
      </c>
      <c r="D20" s="37" t="s">
        <v>142</v>
      </c>
    </row>
    <row r="21" spans="1:4" ht="72" x14ac:dyDescent="0.25">
      <c r="A21" s="35" t="s">
        <v>158</v>
      </c>
      <c r="B21" s="31" t="s">
        <v>159</v>
      </c>
      <c r="C21" s="62"/>
      <c r="D21" s="37" t="s">
        <v>142</v>
      </c>
    </row>
  </sheetData>
  <mergeCells count="10">
    <mergeCell ref="A15:D15"/>
    <mergeCell ref="A17:D17"/>
    <mergeCell ref="C18:C19"/>
    <mergeCell ref="C20:C21"/>
    <mergeCell ref="A3:D3"/>
    <mergeCell ref="A6:D6"/>
    <mergeCell ref="A7:D7"/>
    <mergeCell ref="A11:D11"/>
    <mergeCell ref="C12:C13"/>
    <mergeCell ref="A14:D14"/>
  </mergeCells>
  <pageMargins left="0.70866141732283472" right="0.4017857142857143" top="1.1811023622047245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Описание дисц ОП</vt:lpstr>
      <vt:lpstr>ТУПл</vt:lpstr>
      <vt:lpstr>КЭД рус</vt:lpstr>
      <vt:lpstr>КЭД каз</vt:lpstr>
      <vt:lpstr>'КЭД каз'!Область_печати</vt:lpstr>
      <vt:lpstr>'КЭД рус'!Область_печати</vt:lpstr>
      <vt:lpstr>'Описание дисц ОП'!Область_печати</vt:lpstr>
      <vt:lpstr>ТУПл!Область_печати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user</cp:lastModifiedBy>
  <cp:lastPrinted>2021-06-10T08:57:01Z</cp:lastPrinted>
  <dcterms:created xsi:type="dcterms:W3CDTF">2021-06-01T09:07:12Z</dcterms:created>
  <dcterms:modified xsi:type="dcterms:W3CDTF">2021-07-16T15:16:18Z</dcterms:modified>
</cp:coreProperties>
</file>