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-120" windowWidth="29040" windowHeight="15840" firstSheet="2" activeTab="3"/>
  </bookViews>
  <sheets>
    <sheet name="Описание дисц ОП" sheetId="3" state="hidden" r:id="rId1"/>
    <sheet name="ТУП" sheetId="14" state="hidden" r:id="rId2"/>
    <sheet name="КЭД рус" sheetId="12" r:id="rId3"/>
    <sheet name="КЭД каз" sheetId="15" r:id="rId4"/>
  </sheets>
  <definedNames>
    <definedName name="_xlnm._FilterDatabase" localSheetId="1" hidden="1">ТУП!$A$6:$U$46</definedName>
    <definedName name="_xlnm.Print_Area" localSheetId="3">'КЭД каз'!$A$1:$D$32</definedName>
    <definedName name="_xlnm.Print_Area" localSheetId="2">'КЭД рус'!$A$1:$D$30</definedName>
    <definedName name="_xlnm.Print_Area" localSheetId="0">'Описание дисц ОП'!$A$1:$U$35</definedName>
    <definedName name="_xlnm.Print_Area" localSheetId="1">ТУП!$A$1:$U$39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14" l="1"/>
  <c r="S25" i="14" l="1"/>
  <c r="T25" i="14"/>
  <c r="U25" i="14"/>
  <c r="R25" i="14" l="1"/>
  <c r="U17" i="14"/>
  <c r="S17" i="14"/>
  <c r="U19" i="14"/>
  <c r="U24" i="14"/>
  <c r="S24" i="14"/>
  <c r="U22" i="14"/>
  <c r="U9" i="14"/>
  <c r="T9" i="14"/>
  <c r="S9" i="14"/>
  <c r="R9" i="14" l="1"/>
  <c r="U29" i="14" l="1"/>
  <c r="T29" i="14"/>
  <c r="S29" i="14"/>
  <c r="U28" i="14"/>
  <c r="U23" i="14"/>
  <c r="T23" i="14"/>
  <c r="S23" i="14"/>
  <c r="U26" i="14"/>
  <c r="T26" i="14"/>
  <c r="U20" i="14"/>
  <c r="T20" i="14"/>
  <c r="S20" i="14"/>
  <c r="U21" i="14"/>
  <c r="T21" i="14"/>
  <c r="S21" i="14"/>
  <c r="U16" i="14"/>
  <c r="T16" i="14"/>
  <c r="S16" i="14"/>
  <c r="U15" i="14"/>
  <c r="U13" i="14"/>
  <c r="T13" i="14"/>
  <c r="S13" i="14"/>
  <c r="U10" i="14"/>
  <c r="T10" i="14"/>
  <c r="S10" i="14"/>
  <c r="S8" i="14"/>
  <c r="U8" i="14"/>
  <c r="T8" i="14"/>
  <c r="U11" i="14"/>
  <c r="T11" i="14"/>
  <c r="S11" i="14"/>
  <c r="U18" i="14"/>
  <c r="S14" i="14"/>
  <c r="T14" i="14"/>
  <c r="U14" i="14"/>
  <c r="U30" i="14"/>
  <c r="L40" i="14"/>
  <c r="R16" i="14" l="1"/>
  <c r="R21" i="14"/>
  <c r="R26" i="14"/>
  <c r="R29" i="14"/>
  <c r="R8" i="14"/>
  <c r="R20" i="14"/>
  <c r="R23" i="14"/>
  <c r="R14" i="14"/>
  <c r="R11" i="14"/>
  <c r="R10" i="14"/>
  <c r="R13" i="14"/>
</calcChain>
</file>

<file path=xl/sharedStrings.xml><?xml version="1.0" encoding="utf-8"?>
<sst xmlns="http://schemas.openxmlformats.org/spreadsheetml/2006/main" count="532" uniqueCount="255">
  <si>
    <t>Краткое описание дисциплины/вида учебной работы</t>
  </si>
  <si>
    <t>Кол-во кредитов</t>
  </si>
  <si>
    <t>Формируемые результаты обучения (коды)</t>
  </si>
  <si>
    <t>Наименование дисциплины,
видов учебной работы</t>
  </si>
  <si>
    <t>РО1</t>
  </si>
  <si>
    <t>РО2</t>
  </si>
  <si>
    <t>Компонент по выбору</t>
  </si>
  <si>
    <t>Цикл базовых дисциплин</t>
  </si>
  <si>
    <t>Вузовский компонент</t>
  </si>
  <si>
    <t>РО6</t>
  </si>
  <si>
    <t>РО4</t>
  </si>
  <si>
    <t>РО5</t>
  </si>
  <si>
    <t>РО7</t>
  </si>
  <si>
    <t>Цикл профилирующих дисциплин</t>
  </si>
  <si>
    <t>ECTS</t>
  </si>
  <si>
    <t>Ұсынылатын академиялық кезең /
Рекомендуемый академический период</t>
  </si>
  <si>
    <t>Оқу сағаттары / Учебные часы</t>
  </si>
  <si>
    <t>байланыс сағаттары / контактные часы:</t>
  </si>
  <si>
    <t>Емтиханға дайындалу және тапсыру / Подготовка и сдача экзамена</t>
  </si>
  <si>
    <t>Барлық сағат / Всего часов</t>
  </si>
  <si>
    <t>Дәріс / Лек.</t>
  </si>
  <si>
    <t>Тәж. / Практ.</t>
  </si>
  <si>
    <t>Зерт. / Лаб.</t>
  </si>
  <si>
    <t xml:space="preserve"> </t>
  </si>
  <si>
    <t>Семестр</t>
  </si>
  <si>
    <t>Кред</t>
  </si>
  <si>
    <t>Пререквизиты</t>
  </si>
  <si>
    <t>РО3</t>
  </si>
  <si>
    <t>РО8</t>
  </si>
  <si>
    <t>РО9</t>
  </si>
  <si>
    <t>РО10</t>
  </si>
  <si>
    <t>РО11</t>
  </si>
  <si>
    <t>РО12</t>
  </si>
  <si>
    <t>РО13</t>
  </si>
  <si>
    <t>РО14</t>
  </si>
  <si>
    <t>РО15</t>
  </si>
  <si>
    <t>емт.</t>
  </si>
  <si>
    <t>экз.</t>
  </si>
  <si>
    <t>БП ЖК</t>
  </si>
  <si>
    <t>БД ВК</t>
  </si>
  <si>
    <t>БП ТК</t>
  </si>
  <si>
    <t>БД КВ</t>
  </si>
  <si>
    <t>КП ЖК</t>
  </si>
  <si>
    <t>ПД ВК</t>
  </si>
  <si>
    <t>КП ТК</t>
  </si>
  <si>
    <t>ПД КВ</t>
  </si>
  <si>
    <t>Модуль номері</t>
  </si>
  <si>
    <t xml:space="preserve">Номер модуля </t>
  </si>
  <si>
    <t>Модульдің аталуы</t>
  </si>
  <si>
    <t>Название модуля</t>
  </si>
  <si>
    <t>Пән шифрі</t>
  </si>
  <si>
    <t>Шифр дисциплины</t>
  </si>
  <si>
    <t xml:space="preserve">Пәндердің аталуы </t>
  </si>
  <si>
    <t>Наименование дисциплины</t>
  </si>
  <si>
    <t>Пән циклі</t>
  </si>
  <si>
    <t>Цикл дисциплины</t>
  </si>
  <si>
    <t>Бақылау түрі</t>
  </si>
  <si>
    <t>Форма контроля</t>
  </si>
  <si>
    <t>РО16</t>
  </si>
  <si>
    <t>РО17</t>
  </si>
  <si>
    <t>РО18</t>
  </si>
  <si>
    <t>МӨЖ / СРМ</t>
  </si>
  <si>
    <t>МОӨЖ / СРМП</t>
  </si>
  <si>
    <t>История и философия науки</t>
  </si>
  <si>
    <t>Ғылым тарихы мен философиясы</t>
  </si>
  <si>
    <t>Иностранный язык (профессиональный)</t>
  </si>
  <si>
    <t>Шетел тілі (кәсіби)</t>
  </si>
  <si>
    <t>Педагогика высшей школы</t>
  </si>
  <si>
    <t>Жоғары мектеп педагогикасы</t>
  </si>
  <si>
    <t>Психология управления</t>
  </si>
  <si>
    <t>Басқару психологиясы</t>
  </si>
  <si>
    <t>Изучаемые вопросы: грамматический материал, специальная лексика, терминологический материал; учебный материал, соответствующий основным дисциплинам специальности; чтение, говорение, аудирование и письмо в профессиональной сфере.                                                                                             Формируемые компетенции: овладение навыками межкультурно-коммуникативных компетенций обучающихся; интегрирование в международную профессиональную среду; использование профессионального иностранного языка как средство межкультурного, научного и профессионального общения.</t>
  </si>
  <si>
    <t>Научно-исследовательская работа магистранта, включая выполнение магистерской диссертации</t>
  </si>
  <si>
    <t>есеп</t>
  </si>
  <si>
    <t>отчет</t>
  </si>
  <si>
    <t>НИРМ</t>
  </si>
  <si>
    <t>МҒЗЖ</t>
  </si>
  <si>
    <t>Научно-исследовательская работа магистранта (научная стажировка)</t>
  </si>
  <si>
    <t>Исследовательская практика</t>
  </si>
  <si>
    <t>ҚА</t>
  </si>
  <si>
    <t>ИА</t>
  </si>
  <si>
    <t>Оформление и защита магистерской диссертации</t>
  </si>
  <si>
    <t>Изучаемые вопросы: предмет и основные концепции современной философии науки; наука в культуре современной цивилизации; возникновение науки и основные стадии ее исторической эволюции; структура научного знания; динамика науки как процесс порождения нового знания; научные традиции и научные революции, исторические типы научной рациональности; особенности современного этапа развития науки; перспективы научного прогресса; наука как социальный институт; естественные науки в структуре современного научного знания; история педагогической науки.                                                                                                                                          Формируемые компетенции: знание основных особенностей науки как особого вида знания, деятельности и социального института; знание основных исторических этапов развития науки и разновидности научного метода; умение ориентироваться в основных мировоззренческих и методологических проблемах, возникающих на современном этапе развития науки; владение терминологическим аппаратом философии науки; владение методами и приемами логического анализа.</t>
  </si>
  <si>
    <t>Изучаемые вопросы: педагогика высшей школы как наука, ее методологические основания; общетеоретические основы дидактики высшей школы; профессиональная и коммуникативная компетентность преподавателя высшей школы; движущие силы и принципы обучения в высшей школе; содержание высшего образования; современные образовательные технологии в высшей школе; высшая школа как социальный институт воспитания и формирования личности; сущность воспитания в высшей школе.                                                                                                                            Формируемые компетенции: знание основ обучения в высшей школе; форм, методов, образовательных технологий и специфики профессионально-педагогической деятельности преподавателя вуза; владение формами и методами проведения занятий в высшей школе.</t>
  </si>
  <si>
    <t>Изучаемые вопросы: психология управления в системе научного знания; основные подходы к исследованию системы управления; индивидуальная профессиональная концепция руководителя; управленческое взаимодействие и процесс принятия решений как аспект управленческой деятельности; психологические особенности реализации основных управленческих функций; психология субъекта управленческой деятельности; психология индивидуального стили управления.                                                                  Формируемые компетенции: знание психологического содержания управленческой деятельности, индивидуальной управленческой концепции руководителя, теоретических основ управленческого взаимодействия, психологических особенностей реализации основных управленческих функций, психологии субъекта управленческой деятельности; владение методиками психологического исследования в сфере управленческой деятельности и взаимодействия.</t>
  </si>
  <si>
    <t>Изучаемые вопросы: предмет и основные концепции современной философии науки; наука в культуре современной цивилизации; возникновение науки и основные стадии ее исторической эволюции; структура научного знания; динамика науки как процесс порождения нового знания; научные традиции и научные революции, исторические типы научной рациональности; особенности современного этапа развития науки; перспективы научного прогресса; наука как социальный институт; естественные науки в структуре современного научного знания; история педагогической науки.                                                                                  Формируемые компетенции: знание основных особенностей науки как особого вида знания, деятельности и социального института; знание основных исторических этапов развития науки и разновидности научного метода; умение ориентироваться в основных мировоззренческих и методологических проблемах, возникающих на современном этапе развития науки; владение терминологическим аппаратом философии науки; владение методами и приемами логического анализа.</t>
  </si>
  <si>
    <t>Изучаемые вопросы: педагогика высшей школы как наука, ее методологические основания; общетеоретические основы дидактики высшей школы; профессиональная и коммуникативная компетентность преподавателя высшей школы; движущие силы и принципы обучения в высшей школе; содержание высшего образования; современные образовательные технологии в высшей школе; высшая школа как социальный институт воспитания и формирования личности; сущность воспитания в высшей школе.                                                                                     Формируемые компетенции: знание основ обучения в высшей школе; форм, методов, образовательных технологий и специфики профессионально-педагогической деятельности преподавателя вуза; владение формами и методами проведения занятий в высшей школе.</t>
  </si>
  <si>
    <t>Изучаемые вопросы: психология управления в системе научного знания; основные подходы к исследованию системы управления; индивидуальная профессиональная концепция руководителя; управленческое взаимодействие и процесс принятия решений как аспект управленческой деятельности; психологические особенности реализации основных управленческих функций; психология субъекта управленческой деятельности; психология индивидуального стили управления.                                                                                                                                                     Формируемые компетенции: знание психологического содержания управленческой деятельности, индивидуальной управленческой концепции руководителя, теоретических основ управленческого взаимодействия, психологических особенностей реализации основных управленческих функций, психологии субъекта управленческой деятельности; владение методиками психологического исследования в сфере управленческой деятельности и взаимодействия.</t>
  </si>
  <si>
    <t>НИРМ, включая вып. маг.дис., без отрыва от теорет.обуч. -  14 кр.</t>
  </si>
  <si>
    <t>Исследовательская практика - 16 кр.</t>
  </si>
  <si>
    <t>НИРМ, включая выполнение магистерской диссертации - 6 кр.</t>
  </si>
  <si>
    <t>НИРМ (научная стажировка) -  4  кр.</t>
  </si>
  <si>
    <t>Педагогическая практика - 4 кр.</t>
  </si>
  <si>
    <t>IFN2201</t>
  </si>
  <si>
    <t>GTF2201</t>
  </si>
  <si>
    <t>IYa (P)2202</t>
  </si>
  <si>
    <t>ShT (K)2202</t>
  </si>
  <si>
    <t>PVSh2203</t>
  </si>
  <si>
    <t>ZhMP2203</t>
  </si>
  <si>
    <t>PU2204</t>
  </si>
  <si>
    <t>BP2204</t>
  </si>
  <si>
    <t>Магистрлік диссертацияны орындауды қоса алғанда, магистранттың ғылыми-зерттеу жұмысы</t>
  </si>
  <si>
    <t>Теориялық оқудан алшақсыз жүргізілетін магистрлік диссертацияны орындауды қоса алғанда, магистранттың ғылыми-зерттеу жұмысы</t>
  </si>
  <si>
    <t>Магистранттың ғылыми-зерттеу жұмысы (ғылыми тағылымдама)</t>
  </si>
  <si>
    <t>Зерттеу іс-тәжірибесі</t>
  </si>
  <si>
    <t>Магистрлік диссертацияны ресімдеу және қорғау</t>
  </si>
  <si>
    <t>Ö</t>
  </si>
  <si>
    <t>a) Микроэкономика (продвинутый уровень)
b) Макроэкономика (продвинутый уровень)</t>
  </si>
  <si>
    <t>a) Микроэкономика (ілгерілмелі деңгей)
b) Макроэкономика (ілгерілмелі деңгей)</t>
  </si>
  <si>
    <t>a) Финансовая эконометрика
b) Прогнозирование в экономике и финансах</t>
  </si>
  <si>
    <t>a) Қаржылық эконометрика
b) Экономика мен қаржыдағы болжау</t>
  </si>
  <si>
    <t>a) Теории международной торговли и развития
b) Международная экономика</t>
  </si>
  <si>
    <t>a) Халықаралық сауда және даму теориясы
b) Халықаралық экономика</t>
  </si>
  <si>
    <t>a) Тікелей инвестициялар және венчурлық капитал
b) Борыштық қаржылық құралдар</t>
  </si>
  <si>
    <t>a) Прямые инвестиции и венчурный капитал
b) Долговые финансовые инструменты</t>
  </si>
  <si>
    <t>Қаржы экономикасы</t>
  </si>
  <si>
    <t>Финансовая экономика</t>
  </si>
  <si>
    <t xml:space="preserve">Қазіргі заманғы банктік қызметтер және исламдық банкинг </t>
  </si>
  <si>
    <t>Современные банковские услуги и исламский банкинг</t>
  </si>
  <si>
    <t>a) Опционы, фьючерсы и другие производные финансовые инструменты
b) Модели страхования и актуарные расчеты</t>
  </si>
  <si>
    <t>а) Опциондар, фьючерстер және басқа да туынды қаржылық құралдар
б) Сақтандыру модельдері және актуарлық есептер</t>
  </si>
  <si>
    <t>OFZhBTKK/
SMZhAE3314</t>
  </si>
  <si>
    <t>OFZhBTKK/MSAR3314</t>
  </si>
  <si>
    <t>Микроэкономика (продвинутый уровень)</t>
  </si>
  <si>
    <t>Макроэкономика (продвинутый уровень)</t>
  </si>
  <si>
    <t>Финансовая эконометрика</t>
  </si>
  <si>
    <t>Прогнозирование в экономике и финансах</t>
  </si>
  <si>
    <t>Теории международной торговли и развития</t>
  </si>
  <si>
    <t>Международная экономика</t>
  </si>
  <si>
    <t>Инвестиционный анализ (продвинутый уровень)</t>
  </si>
  <si>
    <t>Инвестициялық талдау (ілгерілмелі деңгей)</t>
  </si>
  <si>
    <t>Прямые инвестиции и венчурный капитал</t>
  </si>
  <si>
    <t>Долговые финансовые инструменты</t>
  </si>
  <si>
    <t>Оценка компаний в сделках слияний и поглощений</t>
  </si>
  <si>
    <t>Опционы, фьючерсы и другие производные финансовые инструменты</t>
  </si>
  <si>
    <t>Модели страхования и актуарные расчеты</t>
  </si>
  <si>
    <t>Продвинутые методы в бизнес исследованиях</t>
  </si>
  <si>
    <t>Финансовая эконометрика, Прогнозирование в экономике и финансах</t>
  </si>
  <si>
    <t>Предыдущий уровень образования</t>
  </si>
  <si>
    <t>FE3209</t>
  </si>
  <si>
    <t>KE3209</t>
  </si>
  <si>
    <t>IA(PU)3210</t>
  </si>
  <si>
    <t>IT(ID)3210</t>
  </si>
  <si>
    <t>KZBKZhIB3211</t>
  </si>
  <si>
    <t>SBUIB3211</t>
  </si>
  <si>
    <t>Бірігу және жұтылу келісімдеріндегі компанияларды бағалау</t>
  </si>
  <si>
    <t xml:space="preserve"> Оценка компаний в сделках слияний и поглощений</t>
  </si>
  <si>
    <t>Негізгі педагогикалық компоненттер</t>
  </si>
  <si>
    <t>ЖМ 1</t>
  </si>
  <si>
    <t>Модуль современных финансовых инструментов и инвестиций</t>
  </si>
  <si>
    <t>Қазіргі заманғы қаржы құралдары мен инвестициялар модулі</t>
  </si>
  <si>
    <t>Модуль актуальных методов исследований в финансовой экономике</t>
  </si>
  <si>
    <t>Қаржы экономикасындағы зерттеулердің өзекті әдістерінің модулі</t>
  </si>
  <si>
    <t>Mik(PU)/Mak(PU)2305</t>
  </si>
  <si>
    <t>FEPEF2306</t>
  </si>
  <si>
    <t>TMTR/ME2307</t>
  </si>
  <si>
    <t>HSZhDT/HE2307</t>
  </si>
  <si>
    <t>KE/EKB2306</t>
  </si>
  <si>
    <t>Mik(ID)/Mak(ID)2305</t>
  </si>
  <si>
    <t>OKSSP3208</t>
  </si>
  <si>
    <t>BZhZhKKB3208</t>
  </si>
  <si>
    <t>PMBI3212</t>
  </si>
  <si>
    <t>BZZhA3312</t>
  </si>
  <si>
    <t>PIVK/DFI3313</t>
  </si>
  <si>
    <t>TIZhVK/BKK3313</t>
  </si>
  <si>
    <t xml:space="preserve">Изучаемые вопросы: источники экономических и финансовых данных и внешних прогнозов; сбор и подготовка данных, отклонения, сезонное регулирование, меры прогнозирования эффективности; модели эконометрики; векторная авторегрессия; байесовская векторная авторегрессия; техника машинного обучения; сценарий прогнозирования последствия прогнозов для политики.                                                               Формируемые компетенции: формирование навыков финансового прогнозирования путем эконометрического моделирования и интерпретирования результатов                                                                                                          </t>
  </si>
  <si>
    <t xml:space="preserve">Изучаемые вопросы: международный учет; разделение рисков и деловые циклы; международная валютная экономика; разделение рисков и неполные рынки; курсы валют и международные инвестиции; глобальный рынок капитала; государственный долг и суверенный риск; финансовая стабильность; макро/микропруденциальная политика. 
Формируемые компетенции: овладение навыками анализировать и использовать модели определения и торговли валютного курса, модели международных потоков и инвестиционных решений                                                           </t>
  </si>
  <si>
    <t xml:space="preserve">Изучаемые вопросы: принципы инвестиционного банкинга; типичные виды деятельности, выполняемые инвестиционными банками (продажа и торговля, исследования, слияния и поглощения, кредитование и депозиты); банковский капитал и риск; обзор бухгалтерского учета и анализа финансовой отчетности; методы оценки; инвестиционно-банковский процесс. 
Формируемые компетенции: овладение навыками контроля правильности составления и оформления финансовой отчетности по МСФО для подготовки моделей оценки.                                                                                            </t>
  </si>
  <si>
    <t>Изучаемые вопросы: экономическое содержание рынка современных банковских услуг; жизненный цикл новых банковских услуг; сервисы систем дистанционного обслуживания и их риски; адаптационные возможности использования исламских банковских продуктов; привлечение финансовых ресурсов за счет развития исламского банкинга.
Формируемые компетенции: демонстрация способности управления активами путем анализа и использования потенциала исламского банкинга при решении актуальных задач экономического развития</t>
  </si>
  <si>
    <t>Изучаемые вопросы: теория поведения потребителя и производителя в условиях определенности; анализ потребителя в условиях неопределенности;  рыночный механизм регулирования экономики;  эластичность спроса и предложения.;эффект налогов;теория поведения потребителя;сравнительная статика спроса и его анализирование;  поведение фирмы в условиях совершенной конкуренции.
Формируемые компетенции: навыки применения микроэкономического анализа; навыки построения микроэкономических моделей, интерпретирования и использования полученных результатов</t>
  </si>
  <si>
    <t xml:space="preserve">Изучаемые вопросы: равновесие товарного рынка; воздействие инструментов фискальной и монетарной политики; макроэкономическое равновесие и политика в закрытой и открытой экономике; условия полного рыночного приспособления, нарушения механизма; совокупное предложение и спрос гибких ценах; положительный наклон SRAS; проблемы проведения макроэкономической политики спроса, неоклассические модели роста.                                                                                                       Формируемые компетенции: овладение навыками макроэкономического моделирования  </t>
  </si>
  <si>
    <t>Изучаемые вопросы: статистические характеристики финансовых данных; классическая модель линейной регрессии; предсказуемость доходностей на финансовых рынках; модели оценивания волатильности; модели ценообразования активов; моделирование многомерных временных рядов. 
Формируемые компетенции: овладение навыками управления активами путем применения методологии финансово-эконометрического исследования; навыки выбора адекватной эконометрической модели; навыки проведения анализа данных с помощью эконометрического программного обеспечения; интерпретирование полученных результатов</t>
  </si>
  <si>
    <t xml:space="preserve">Изучаемые вопросы: основанная на сравнительных преимуществах стран теория торговли; теория торговли с монополистической конкуренцией; теория оффшоринга; многонациональные корпорации; влияние международных этнических сетей на торговлю; влияние торговли на враждебность стран.
Формируемые компетенции: навыки определения факторов, стимулирующих международную торговлю и неравенство; навыки анализа данных в торговле и развитии                                                                                                                       </t>
  </si>
  <si>
    <t xml:space="preserve">Изучаемые вопросы: роль инноваций; математические методы и компьютерные технологии в финансовой экономике; финансовые кризисы; экзотические опционы; структурированные продукты; гибридные ценные бумаги; банковское дело; управление рисками, активами; кредитные деривативы, облигации, проблемы страхования; оценка стоимости компании, M&amp;A; привлечение венчурного капитала. 
Формируемые компетенции: овладение навыками самостоятельного исследования событий на финансовых рынках и их влияния на экономику                                                                          </t>
  </si>
  <si>
    <t xml:space="preserve">Изучаемые вопросы: оценка приложений, дивидендная дисконтная модель; применение свободных денежных потоков; методы умножения; остаточная стоимость венчурного капитала; финансовое моделирование/прогнозирование; кредитный анализ; анализ финансовой отчетности банка; финансовая модель банка; скрининг инвестиционных идей в банках.                            
Формируемые компетенции: овладение навыками управления активами путем построения базовой интегрированной модели для оценки компании, выполнения кредитного анализа компании.                                                                                    </t>
  </si>
  <si>
    <t xml:space="preserve">Изучаемые вопросы: экономическое моделирование маркетинговых исследований; стратегическое управления; управление персоналом: кластеризация и факторный анализ, параметрические и непараметрические методы, эндогенность и подходы для достижения согласованности; структурные модели, панель-анализ данных. 
Формируемые компетенции:  навыки применения передовых методов исследования бизнеса, интерпретации результатов оценки и анализа, представления результатов ученым и бизнесу                                                                                              </t>
  </si>
  <si>
    <t xml:space="preserve">Изучаемые вопросы: прямые инвестиции; организация фонда PE; выбор проектов и стратегий входа; оценка инвестиций PE и VC; возврат средств, структурирование сделок PE; повышение ценности управления портфельными компаниями, вывод активов PE.
Формируемые компетенции: овладение навыками управления активами путем анализа эффективности PE и VC, выбора сделок, оценки инвестиций PE, структурирования транзакций PE.                                                                                                 </t>
  </si>
  <si>
    <t xml:space="preserve">Изучаемые вопросы: краткосрочные и долгосрочные долговые финансовые инструменты; биржевые, внебиржевые деривативы; обзор облигационных инструментов, оценка ценных бумаг с фиксированным доходом; риски, связанные с инвестированием в облигации; наука о структуре срочных процентных моделей; оценка производных процентных ставок.                                                                                                                                                                   Формируемые компетенции: овладение навыками оценки рисков путем анализа методов ценообразования и торговых стратегий для производных продуктов </t>
  </si>
  <si>
    <t xml:space="preserve">Изучаемые вопросы: производные финансовые инструменты; финансовый инжиниринг; использование методов теории вероятностей и финансовой математики; классические биржевые и внебиржевые ПФР (форвард, фьючерс, своп); торговые стратегии с использованием опционов; приложения ПФР. 
Формируемые компетенции: демонстрация способности управления активами путем использования ПФР в финансовом менеджменте и в инвестиционном анализе; навыки анализа и моделирования финансовых ситуаций с использованием ПФР                                                                                               </t>
  </si>
  <si>
    <t>Изучаемые вопросы: актуарнуа математика; обоснование существующей системы страхования; модели индивидуальных рисков; модели краткосрочного и долгосрочного страхования жизни; принципы перестрахования; модели теории риска в страховании.                                                                                                                                                                Формируемые компетенции: овладение навыками применения теории принятия решений в условиях неопределенности и вероятностного моделирования денежных потоков для моделирования финансовых систем; овладение навыками применять методологию расчета ставок страховых тарифов</t>
  </si>
  <si>
    <t>5. Каталог элективных дисциплин образовательной программы 7M04107 - Финансовая экономика</t>
  </si>
  <si>
    <t xml:space="preserve"> Микроэкономика (продвинутый уровень)</t>
  </si>
  <si>
    <t xml:space="preserve"> Теории международной торговли и развития</t>
  </si>
  <si>
    <t xml:space="preserve"> Прямые инвестиции и венчурный капитал</t>
  </si>
  <si>
    <t xml:space="preserve"> Долговые финансовые инструменты</t>
  </si>
  <si>
    <t>БМ 1</t>
  </si>
  <si>
    <t xml:space="preserve">КМ 1 </t>
  </si>
  <si>
    <t>ПМ 1</t>
  </si>
  <si>
    <t xml:space="preserve">КМ 2 </t>
  </si>
  <si>
    <t>ПМ 2</t>
  </si>
  <si>
    <t xml:space="preserve"> Бизнес зерттеулердегі жетілдірілген әдістер</t>
  </si>
  <si>
    <t>Модуль оценка деятельности компаний и финансовых организаций</t>
  </si>
  <si>
    <t>БМ 2</t>
  </si>
  <si>
    <t>Аналитикалық экономика және эконометрика модулі</t>
  </si>
  <si>
    <t>Модуль аналитической экономики и эконометрики</t>
  </si>
  <si>
    <t xml:space="preserve"> Модуль аналитической экономики и эконометрики</t>
  </si>
  <si>
    <t>3. Описание образовательной программы 7M04107 - Финансовая экономика</t>
  </si>
  <si>
    <t xml:space="preserve">Финансовая эконометрика
</t>
  </si>
  <si>
    <t xml:space="preserve">Теории международной торговли и развития
</t>
  </si>
  <si>
    <t>Изучаемые вопросы: теория поведения потребителя и производителя в условиях определенности; анализ потребителя в условиях неопределенности;  рыночный механизм регулирования экономики;  эластичность спроса и предложения; эффект налогов;теория поведения потребителя;сравнительная статика спроса и его анализирование;  поведение фирмы в условиях совершенной конкуренции.
Формируемые компетенции: навыки применения микроэкономического анализа; навыки построения микроэкономических моделей, интерпретирования и использования полученных результатов</t>
  </si>
  <si>
    <t>Научно-исследовательская работа магистранта, включая выполнение магистерской диссертации, проводимая без отрыва от теоретического обучения</t>
  </si>
  <si>
    <t>Изучаемые вопросы: актуарная математика; обоснование существующей системы страхования; модели индивидуальных рисков; модели краткосрочного и долгосрочного страхования жизни; принципы перестрахования; модели теории риска в страховании.                                                                                                                                                                Формируемые компетенции: овладение навыками применения теории принятия решений в условиях неопределенности и вероятностного моделирования денежных потоков для моделирования финансовых систем; овладение навыками применять методологию расчета ставок страховых тарифов</t>
  </si>
  <si>
    <t>Изучаемые вопросы: научные исследования; практика в форме исследования реального объекта, основывающаяся на базе утвержденной темы НИР и темы магистерской диссертации;
Формируемые компетенции: формирование навыков  реализовывать научные изыскания; решать поставленные задачи; подбирать информационные источники по теме работы; вести аналитическую работу по выявлению практически значимых моментов.</t>
  </si>
  <si>
    <t xml:space="preserve"> ОМ </t>
  </si>
  <si>
    <t xml:space="preserve">ЖМ </t>
  </si>
  <si>
    <t>ОМ 1</t>
  </si>
  <si>
    <t xml:space="preserve">Негізгі педагогикалық компоненттер </t>
  </si>
  <si>
    <t xml:space="preserve">Базовые педагогические компоненты </t>
  </si>
  <si>
    <t>Педагогикалық іс-тәжірибе</t>
  </si>
  <si>
    <t>Педагогическая практика</t>
  </si>
  <si>
    <t>4. 7M04107 - Қаржылық экономика білім беру бағдарламасының типтік оқу жоспары</t>
  </si>
  <si>
    <t>4. Типовой учебный план образовательной программы 7M04107 - Финансовая экономика</t>
  </si>
  <si>
    <t>Научно-исследовательская работа магистранта, включая прохождение стажировки и выполнение магистерской диссертации</t>
  </si>
  <si>
    <t>Пәннің атауы,
оқу жұмысының түрлері</t>
  </si>
  <si>
    <t>Пәннің қысқаша сипаттамасы / оқу жұмысының түрі</t>
  </si>
  <si>
    <t>Кредит саны</t>
  </si>
  <si>
    <t>Пререквизиттер</t>
  </si>
  <si>
    <t>Қосымша 2</t>
  </si>
  <si>
    <t>Таңдау компоненті</t>
  </si>
  <si>
    <t>5. 7M04107 - Қаржылық экономика білім беру бағдарламасының элективті пәндер каталогы</t>
  </si>
  <si>
    <t>Алдыңғы білім деңгейі</t>
  </si>
  <si>
    <t>Оқытылатын мәселелер: қазіргі ғылым философиясының пәні мен негізгі түсініктері; қазіргі өркениет мәдениетіндегі ғылым; ғылымның пайда болуы және оның тарихи эволюциясының негізгі кезеңдері; ғылыми білімнің құрылымы; ғылымның динамикасы жаңа білімді қалыптастыру процесі ретінде; ғылыми дәстүрлер мен ғылыми революциялар ғылыми рационалдылықтың тарихи түрлері; ғылымның қазіргі даму кезеңінің ерекшеліктері; ғылыми прогресстің болашағы; ғылым әлеуметтік институт ретінде; қазіргі ғылыми білім құрылымындағы жаратылыстану ғылымдары; педагогика ғылымының тарихы.                                                                                                                                       Қалыптастырылатын құзыреттер: білімнің, қызметтің және әлеуметтік институттың ерекше түрі ретінде ғылымның негізгі ерекшеліктерін білу; ғылымның дамуының негізгі тарихи кезеңдерін және ғылыми әдістің түрлерін білу; ғылымның дамуының қазіргі кезеңінде туындайтын негізгі дүниетанымдық және әдіснамалық проблемаларды бағдарлай білу; ғылым философиясының терминологиялық аппаратын меңгеру; логикалық талдау әдістері мен тәсілдерін меңгеру.</t>
  </si>
  <si>
    <t>Оқытылатын мәселелер: грамматикалық материал, арнайы лексика, терминологиялық материал; мамандықтың негізгі пәндеріне сәйкес келетін оқу материалы; кәсіби салада оқу, сөйлеу, тыңдау және жазу.                                                                                             Қалыптастырылатын құзыреттер: білім алушылардың мәдениетаралық-коммуникативтік құзыреттілік дағдыларын меңгеру; халықаралық кәсіби ортаға кіріктіру; мәдениетаралық, ғылыми және кәсіби қарым-қатынас құралы ретінде Кәсіби шет тілін пайдалану.</t>
  </si>
  <si>
    <t>Оқытылатын мәселелер: жоғары мектеп педагогикасы ғылым ретінде, оның әдіснамалық негіздері; Жоғары мектеп дидактикасының жалпы теориялық негіздері; Жоғары мектеп оқытушысының кәсіби және коммуникативтік құзыреттілігі; жоғары мектепте оқытудың қозғаушы күштері мен қағидаттары; жоғары білімнің мазмұны; жоғары мектептегі заманауи білім беру технологиялары; жоғары мектеп тәрбие мен тұлғаны қалыптастырудың әлеуметтік институты ретінде; жоғары мектептегі тәрбиенің мәні.
Қалыптастырылатын құзыреттер: жоғары мектепте оқыту негіздерін; жоғары оқу орны оқытушысының кәсіби-педагогикалық қызметінің ерекшеліктерін, білім беру технологияларын, формаларын, әдістерін білу; жоғары мектепте сабақ өткізудің формалары мен әдістерін білу.</t>
  </si>
  <si>
    <t>Оқытылатын мәселелер: ғылыми білім жүйесіндегі басқару психологиясы; басқару жүйесін зерттеудің негізгі тәсілдері; басшының жеке кәсіби тұжырымдамасы; басқарушылық қызметтің аспектісі ретінде басқарушылық өзара іс-қимыл және шешім қабылдау процесі; негізгі басқару функцияларын іске асырудың психологиялық ерекшеліктері; басқарушылық қызмет субъектісінің психологиясы; жеке басқару стилінің психологиясы.                                                                                                                           Қалыптастырылатын құзыреттер: басқарушылық қызметтің психологиялық мазмұнын, басшының жеке басқарушылық тұжырымдамасын, басқарушылық өзара іс-қимылдың теориялық негіздерін, негізгі басқарушылық функцияларды іске асырудың психологиялық ерекшеліктерін, басқарушылық қызмет субъектісінің психологиясын білу; басқарушылық қызмет және өзара іс-қимыл саласындағы психологиялық зерттеу әдістемелерін меңгеру.</t>
  </si>
  <si>
    <t>Микроэкономика (ілгерілмелі деңгей)</t>
  </si>
  <si>
    <t>Базалық пәндер циклы</t>
  </si>
  <si>
    <t>ЖОО компоненті</t>
  </si>
  <si>
    <t>Макроэкономика (ілгерілмелі деңгей)</t>
  </si>
  <si>
    <t>Оқытылатын мәселелер: тауар нарығының тепе-теңдігі; фискалдық және монетарлық саясат құралдарының әсері; жабық және ашық экономикадағы Макроэкономикалық тепе-теңдік және саясат; толық нарықтық бейімделу шарттары, тетіктің бұзылуы; икемді бағаларға жиынтық ұсыныс пен сұраныс; SRAS-тың оң көлбеуі; сұраныстың макроэкономикалық саясатын жүргізу проблемалары, өсудің неоклассикалық модельдері.                                                                                                 Қалыптастырылатын құзыреттер: макроэкономикалық модельдеу дағдыларын игеру</t>
  </si>
  <si>
    <t>Қаржылық эконометрика</t>
  </si>
  <si>
    <t>Оқытылатын мәселелер: қаржылық деректердің статистикалық сипаттамалары; сызықтық регрессияның классикалық моделі; қаржы нарықтарындағы кірістіліктің болжамдылығы; құбылмалылықты бағалау модельдері; активтердің баға белгілеу модельдері; көп өлшемді уақыт қатарларын модельдеу.
Қалыптастырылатын құзыреттер: қаржы-эконометрикалық зерттеу әдіснамасын қолдану арқылы активтерді басқару дағдыларын меңгеру; барабар эконометрикалық модельді таңдау дағдылары; эконометрикалық бағдарламалық қамтамасыз етудің көмегімен деректерге талдау жүргізу дағдылары; алынған нәтижелерді түсіндіру</t>
  </si>
  <si>
    <t>Оқытылатын мәселелер: тұтынушы мен өндірушінің сенімділік жағдайындағы мінез-құлық теориясы; белгісіздік жағдайындағы тұтынушыны талдау; экономиканы реттеудің нарықтық механизмі; сұраныс пен ұсыныстың икемділігі.; салықтардың әсері; тұтынушының мінез-құлық теориясы; сұраныстың салыстырмалы статикасы және оны талдау; мінсіз бәсекелестік жағдайындағы фирманың мінез-құлқы.
Қалыптастырылатын құзыреттер: микроэкономикалық талдауды қолдану дағдылары; микроэкономикалық модельдерді құру, алынған нәтижелерді түсіндіру және пайдалану дағдылары</t>
  </si>
  <si>
    <t>Экономика мен қаржыдағы болжау</t>
  </si>
  <si>
    <t>Халықаралық сауда және даму теориясы</t>
  </si>
  <si>
    <t xml:space="preserve">Оқытылатын мәселелер: елдердің салыстырмалы артықшылықтарына негізделген сауда теориясы; монополистік бәсекелестік сауда теориясы; оффшоринг теориясы; трансұлттық корпорациялар; халықаралық этникалық желілердің саудаға әсері; сауданың елдердің дұшпандығына әсері.
Қалыптастырылатын құзыреттер: халықаралық сауда мен теңсіздікті ынталандыратын факторларды анықтау дағдылары; сауда және даму саласындағы деректерді талдау дағдылары                                                                                                                     </t>
  </si>
  <si>
    <t>Халықаралық экономика</t>
  </si>
  <si>
    <t xml:space="preserve">Оқытылатын мәселелер: экономикалық және қаржылық деректер көздері және сыртқы болжамдар; мәліметтерді жинау және дайындау, ауытқулар, маусымдық реттеу, тиімділікті болжау шаралары; эконометрика модельдері; векторлық авторегрессия; байес векторлық авторегрессиясы; машиналық оқыту әдістемесі; болжамдардың саяси салдарын болжау сценарийі. 
Қалыптастырылатын құзыреттер: эконометриялық модельдеу және нәтижелерді түсіндіру арқылы қаржылық болжау дағдыларын қалыптастыру                                                                                                          </t>
  </si>
  <si>
    <t>Кәсіптік пәндер циклі</t>
  </si>
  <si>
    <t xml:space="preserve">Оқытылатын мәселелер: халықаралық есеп; тәуекелдерді бөлу және бизнес циклдері; халықаралық валюта экономикасы; тәуекелдерді бөлу және толық емес нарықтар; валюта бағамдары және халықаралық инвестициялар; жаһандық капитал нарығы; мемлекеттік қарыз және тәуелсіз тәуекел; қаржылық тұрақтылық; макро/микропруденциалдық саясат.
Қалыптастырылатын құзыреттер: валюта бағамын, халықаралық ағындардың модельдерін және инвестициялық шешімдерді анықтау мен сауда жасау модельдерін талдау және пайдалану дағдыларын меңгеру                                                           </t>
  </si>
  <si>
    <t xml:space="preserve">Оқытылатын мәселелер: инновацияның рөлі; қаржы экономикасындағы математикалық әдістер мен компьютерлік технологиялар; қаржылық дағдарыстар; экзотикалық опциялар; құрылымдалған өнімдер; гибридті бағалы қағаздар; Банк ісі; тәуекелдерді, активтерді басқару; несиелік туынды құралдар, облигациялар, сақтандыру мәселелері; компанияның құнын бағалау, m&amp;A; венчурлық капиталды тарту.
Қалыптастырылатын құзыреттер: қаржы нарықтарындағы оқиғаларды және олардың экономикаға әсерін дербес зерттеу дағдыларын игеру                                                                          </t>
  </si>
  <si>
    <t>Қаржылық эконометрика, Экономика мен қаржыдағы болжау</t>
  </si>
  <si>
    <t xml:space="preserve">Оқытылатын мәселелер: қосымшаларды бағалау, дивидендтердің жеңілдіктері; еркін ақша ағындарын қолдану; көбейту әдістері; венчурлық капиталдың қалдық құны; қаржылық модельдеу / болжау; несиелік талдау; банктің қаржылық есептілігін талдау; банктің қаржылық моделі; банктердегі инвестициялық идеяларды скринингтен өткізу.               
Қалыптастырылатын құзыреттер: компанияны бағалаудың негізгі интеграцияланған моделін құру арқылы активтерді басқару дағдыларын игеру, компанияның несиелік талдауын жүргізу.                                                                                    </t>
  </si>
  <si>
    <t>Оқытылатын мәселелер: қазіргі заманғы банк қызметтері нарығының экономикалық мазмұны; жаңа банк қызметтерінің өмірлік циклі; қашықтықтан қызмет көрсету жүйелерінің сервистері және олардың тәуекелдері; Ислам банк өнімдерін пайдаланудың бейімделу мүмкіндіктері; ислам банкингін дамыту есебінен қаржы ресурстарын тарту.
Қалыптастырылатын құзыреттер: экономикалық дамудың өзекті міндеттерін шешу кезінде ислам банкингінің әлеуетін талдау және пайдалану арқылы активтерді басқару қабілетін көрсету</t>
  </si>
  <si>
    <t xml:space="preserve">Оқытылатын мәселелер: Инвестициялық банкинг принциптері; инвестициялық банктер жүзеге асыратын типтік қызмет түрлері (сату және сауда, зерттеу, біріктіру және сатып алу, несиелеу және депозиттер); банктік капитал және тәуекел; бухгалтерлік есеп пен қаржылық есептілікті талдауға шолу; бағалау әдістері; инвестициялық банк процесі. 
Қалыптастырылатын құзыреттер: бағалау модельдерін дайындау үшін ХҚЕС бойынша қаржылық есептіліктің жасалуы мен орындалуының дұрыстығын бақылау дағдыларын меңгеру.                                                                                            </t>
  </si>
  <si>
    <t xml:space="preserve">Оқытылатын мәселелер: маркетингтік зерттеулерді экономикалық модельдеу; стратегиялық басқару; персоналды басқару: кластерлеу және факторлық талдау, параметрлік және параметрлік емес әдістер, эндогендік және дәйектілікке қол жеткізу тәсілдері; құрылымдық модельдер, деректерді талдау панелі. 
Қалыптастырылатын құзыреттер: іскерлік зерттеулердің озық әдістерін қолдану, бағалау мен талдау нәтижелерін түсіндіру, нәтижелерін ғалымдар мен бизнес өкілдеріне ұсыну дағдылары                                                                                              </t>
  </si>
  <si>
    <t>Тікелей инвестициялар және венчурлық капитал</t>
  </si>
  <si>
    <t xml:space="preserve">Оқытылатын мәселелер: тікелей инвестициялар; PE қорын ұйымдастыру; жобалар мен кіру стратегияларын таңдау; PE және VC инвестицияларын бағалау; қайтару, РЕ мәмілелерін құрылымдау; портфельдік компанияларды басқару құнын арттыру, PE активтерін шығару.
Қалыптастырылатын құзыреттер: PE және VC тиімділігін талдау, мәмілелерді таңдау, PE инвестицияларын бағалау, РЕ транзакцияларын құрылымдау арқылы активтерді басқару дағдыларын игеру.                                                                                                 </t>
  </si>
  <si>
    <t xml:space="preserve"> Халықаралық сауда және даму теориясы</t>
  </si>
  <si>
    <t>Борыштық қаржылық құралдар</t>
  </si>
  <si>
    <t xml:space="preserve">Оқытылатын мәселелер: қысқа мерзімді және ұзақ мерзімді қаржылық құралдар; биржалық, биржадан тыс туынды құралдар; облигациялық құралдарды қарау, тұрақты кірісті бағалы қағаздарды бағалау; облигацияларға инвестиция салумен байланысты тәуекелдер; мерзімді пайыздық модельдер құрылымы туралы ғылым; алынған пайыздық мөлшерлемені бағалау.                                                                                                                                                           Қалыптастырылатын құзыреттер: баға әдістерін және туынды өнімдерге арналған сауда стратегияларын талдау арқылы тәуекелдерді бағалау дағдыларын игеру </t>
  </si>
  <si>
    <t>Опциондар, фьючерстер және басқа да туынды қаржылық құралдар</t>
  </si>
  <si>
    <t>Сақтандыру модельдері және актуарлық есептер</t>
  </si>
  <si>
    <t xml:space="preserve">Оқытылатын мәселелер: туынды қаржы құралдары; қаржылық инженерия; ықтималдықтар теориясы мен қаржылық математика әдістерін қолдану; классикалық айырбас және биржадан тыс ҚББ (форвард, фьючерстер, своп); опциондарды қолданатын сауда стратегиялары; ҚББ қосымшалары.
Қалыптастырылатын құзыреттер: қаржылық менеджментте және инвестициялық талдауда ҚББ пайдалану арқылы активтерді басқару қабілетін көрсету; ҚББ пайдалану арқылы қаржылық жағдайларды талдау және модельдеу дағдылары                                                                                               </t>
  </si>
  <si>
    <t>Оқытылатын мәселелер: актуарлық математика; қолданыстағы сақтандыру жүйесінің негіздемесі; жеке тәуекел модельдері; қысқа мерзімді және ұзақ мерзімді өмірді сақтандыру модельдері; қайта сақтандыру қағидалары; сақтандырудағы тәуекелдер теориясының модельдері.                                                                                                                                                                Қалыптастырылатын құзыреттер: қаржылық жүйелерді модельдеу үшін ақша ағындарын белгісіздік және ықтимал модельдеу жағдайында шешім қабылдау теориясын қолдану дағдыларын меңгеру; сақтандыру тарифтерін есептеу әдістемесін қолдану дағдыларын меңгеру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</si>
</sst>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Symbol"/>
      <family val="1"/>
      <charset val="2"/>
    </font>
    <font>
      <b/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Y36"/>
  <sheetViews>
    <sheetView view="pageBreakPreview" zoomScale="85" zoomScaleSheetLayoutView="85" zoomScalePageLayoutView="70" workbookViewId="0">
      <pane ySplit="4" topLeftCell="A27" activePane="bottomLeft" state="frozen"/>
      <selection pane="bottomLeft" activeCell="B39" sqref="B39"/>
    </sheetView>
  </sheetViews>
  <sheetFormatPr defaultRowHeight="15" x14ac:dyDescent="0.25"/>
  <cols>
    <col min="1" max="1" width="22.42578125" style="1" customWidth="1"/>
    <col min="2" max="2" width="59.42578125" style="14" customWidth="1"/>
    <col min="3" max="3" width="8.7109375" style="1" customWidth="1"/>
    <col min="4" max="21" width="4.7109375" style="1" customWidth="1"/>
    <col min="22" max="16384" width="9.140625" style="1"/>
  </cols>
  <sheetData>
    <row r="1" spans="1:25" ht="15.75" x14ac:dyDescent="0.25">
      <c r="A1" s="93" t="s">
        <v>196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2"/>
      <c r="W1" s="2"/>
      <c r="X1" s="2"/>
      <c r="Y1" s="2"/>
    </row>
    <row r="3" spans="1:25" s="3" customFormat="1" ht="26.25" customHeight="1" x14ac:dyDescent="0.2">
      <c r="A3" s="95" t="s">
        <v>3</v>
      </c>
      <c r="B3" s="95" t="s">
        <v>0</v>
      </c>
      <c r="C3" s="95" t="s">
        <v>1</v>
      </c>
      <c r="D3" s="94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5" s="3" customFormat="1" ht="12.75" x14ac:dyDescent="0.2">
      <c r="A4" s="96"/>
      <c r="B4" s="96"/>
      <c r="C4" s="96"/>
      <c r="D4" s="12" t="s">
        <v>4</v>
      </c>
      <c r="E4" s="12" t="s">
        <v>5</v>
      </c>
      <c r="F4" s="12" t="s">
        <v>27</v>
      </c>
      <c r="G4" s="12" t="s">
        <v>10</v>
      </c>
      <c r="H4" s="12" t="s">
        <v>11</v>
      </c>
      <c r="I4" s="12" t="s">
        <v>9</v>
      </c>
      <c r="J4" s="12" t="s">
        <v>12</v>
      </c>
      <c r="K4" s="12" t="s">
        <v>28</v>
      </c>
      <c r="L4" s="12" t="s">
        <v>29</v>
      </c>
      <c r="M4" s="12" t="s">
        <v>30</v>
      </c>
      <c r="N4" s="18" t="s">
        <v>31</v>
      </c>
      <c r="O4" s="18" t="s">
        <v>32</v>
      </c>
      <c r="P4" s="18" t="s">
        <v>33</v>
      </c>
      <c r="Q4" s="18" t="s">
        <v>34</v>
      </c>
      <c r="R4" s="18" t="s">
        <v>35</v>
      </c>
      <c r="S4" s="12" t="s">
        <v>58</v>
      </c>
      <c r="T4" s="12" t="s">
        <v>59</v>
      </c>
      <c r="U4" s="12" t="s">
        <v>60</v>
      </c>
    </row>
    <row r="5" spans="1:25" s="3" customFormat="1" ht="12.75" customHeight="1" x14ac:dyDescent="0.2">
      <c r="A5" s="97" t="s">
        <v>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5" s="3" customFormat="1" ht="12.75" x14ac:dyDescent="0.2">
      <c r="A6" s="97" t="s">
        <v>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5" s="3" customFormat="1" ht="206.25" customHeight="1" x14ac:dyDescent="0.2">
      <c r="A7" s="21" t="s">
        <v>63</v>
      </c>
      <c r="B7" s="22" t="s">
        <v>85</v>
      </c>
      <c r="C7" s="27">
        <v>3</v>
      </c>
      <c r="D7" s="15" t="s">
        <v>106</v>
      </c>
      <c r="E7" s="26"/>
      <c r="F7" s="26"/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5" s="3" customFormat="1" ht="120.75" customHeight="1" x14ac:dyDescent="0.2">
      <c r="A8" s="23" t="s">
        <v>65</v>
      </c>
      <c r="B8" s="24" t="s">
        <v>71</v>
      </c>
      <c r="C8" s="27">
        <v>3</v>
      </c>
      <c r="D8" s="26"/>
      <c r="E8" s="15" t="s">
        <v>106</v>
      </c>
      <c r="F8" s="26"/>
      <c r="G8" s="2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5" s="3" customFormat="1" ht="163.5" customHeight="1" x14ac:dyDescent="0.2">
      <c r="A9" s="23" t="s">
        <v>67</v>
      </c>
      <c r="B9" s="24" t="s">
        <v>86</v>
      </c>
      <c r="C9" s="27">
        <v>5</v>
      </c>
      <c r="D9" s="26"/>
      <c r="E9" s="28"/>
      <c r="F9" s="15" t="s">
        <v>106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5" s="3" customFormat="1" ht="180" customHeight="1" x14ac:dyDescent="0.2">
      <c r="A10" s="25" t="s">
        <v>69</v>
      </c>
      <c r="B10" s="24" t="s">
        <v>84</v>
      </c>
      <c r="C10" s="27">
        <v>5</v>
      </c>
      <c r="D10" s="27"/>
      <c r="E10" s="26"/>
      <c r="F10" s="27"/>
      <c r="G10" s="15" t="s">
        <v>106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5" s="3" customFormat="1" ht="62.25" customHeight="1" x14ac:dyDescent="0.2">
      <c r="A11" s="23"/>
      <c r="B11" s="24"/>
      <c r="C11" s="27"/>
      <c r="D11" s="27"/>
      <c r="E11" s="26"/>
      <c r="F11" s="15"/>
      <c r="G11" s="1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5" x14ac:dyDescent="0.25">
      <c r="A12" s="98" t="s">
        <v>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5" x14ac:dyDescent="0.25">
      <c r="A13" s="90" t="s">
        <v>6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5" ht="129.75" customHeight="1" x14ac:dyDescent="0.25">
      <c r="A14" s="38" t="s">
        <v>123</v>
      </c>
      <c r="B14" s="50" t="s">
        <v>199</v>
      </c>
      <c r="C14" s="100">
        <v>5</v>
      </c>
      <c r="D14" s="27"/>
      <c r="E14" s="27"/>
      <c r="F14" s="27"/>
      <c r="G14" s="27"/>
      <c r="H14" s="27"/>
      <c r="I14" s="15" t="s">
        <v>106</v>
      </c>
      <c r="J14" s="15" t="s">
        <v>106</v>
      </c>
      <c r="K14" s="15" t="s">
        <v>106</v>
      </c>
      <c r="L14" s="15" t="s">
        <v>106</v>
      </c>
      <c r="M14" s="27"/>
      <c r="N14" s="27"/>
      <c r="O14" s="27"/>
      <c r="P14" s="27"/>
      <c r="Q14" s="27"/>
      <c r="R14" s="27"/>
      <c r="S14" s="27"/>
      <c r="T14" s="27"/>
      <c r="U14" s="27"/>
    </row>
    <row r="15" spans="1:25" ht="128.25" customHeight="1" x14ac:dyDescent="0.25">
      <c r="A15" s="29" t="s">
        <v>124</v>
      </c>
      <c r="B15" s="50" t="s">
        <v>170</v>
      </c>
      <c r="C15" s="101"/>
      <c r="D15" s="27"/>
      <c r="E15" s="27"/>
      <c r="F15" s="27"/>
      <c r="G15" s="27"/>
      <c r="H15" s="27"/>
      <c r="I15" s="15" t="s">
        <v>106</v>
      </c>
      <c r="J15" s="15" t="s">
        <v>106</v>
      </c>
      <c r="K15" s="15" t="s">
        <v>106</v>
      </c>
      <c r="L15" s="15" t="s">
        <v>106</v>
      </c>
      <c r="M15" s="27"/>
      <c r="N15" s="27"/>
      <c r="O15" s="27"/>
      <c r="P15" s="27"/>
      <c r="Q15" s="27"/>
      <c r="R15" s="27"/>
      <c r="S15" s="27"/>
      <c r="T15" s="27"/>
      <c r="U15" s="27"/>
    </row>
    <row r="16" spans="1:25" ht="206.25" customHeight="1" x14ac:dyDescent="0.25">
      <c r="A16" s="38" t="s">
        <v>197</v>
      </c>
      <c r="B16" s="50" t="s">
        <v>171</v>
      </c>
      <c r="C16" s="100">
        <v>5</v>
      </c>
      <c r="D16" s="27"/>
      <c r="E16" s="27"/>
      <c r="F16" s="27"/>
      <c r="G16" s="27"/>
      <c r="H16" s="27"/>
      <c r="I16" s="27"/>
      <c r="J16" s="15" t="s">
        <v>106</v>
      </c>
      <c r="K16" s="15" t="s">
        <v>106</v>
      </c>
      <c r="L16" s="27"/>
      <c r="M16" s="27"/>
      <c r="N16" s="27"/>
      <c r="O16" s="26"/>
      <c r="P16" s="27"/>
      <c r="Q16" s="27"/>
      <c r="R16" s="27"/>
      <c r="S16" s="26"/>
      <c r="T16" s="27"/>
      <c r="U16" s="27"/>
    </row>
    <row r="17" spans="1:21" ht="187.5" customHeight="1" x14ac:dyDescent="0.25">
      <c r="A17" s="30" t="s">
        <v>126</v>
      </c>
      <c r="B17" s="50" t="s">
        <v>165</v>
      </c>
      <c r="C17" s="102"/>
      <c r="D17" s="27"/>
      <c r="E17" s="27"/>
      <c r="F17" s="27"/>
      <c r="G17" s="27"/>
      <c r="H17" s="27"/>
      <c r="I17" s="27"/>
      <c r="J17" s="15" t="s">
        <v>106</v>
      </c>
      <c r="K17" s="15" t="s">
        <v>106</v>
      </c>
      <c r="L17" s="27"/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59.75" customHeight="1" x14ac:dyDescent="0.25">
      <c r="A18" s="38" t="s">
        <v>198</v>
      </c>
      <c r="B18" s="54" t="s">
        <v>172</v>
      </c>
      <c r="C18" s="99">
        <v>5</v>
      </c>
      <c r="D18" s="27"/>
      <c r="E18" s="27"/>
      <c r="F18" s="27"/>
      <c r="G18" s="27"/>
      <c r="H18" s="27"/>
      <c r="I18" s="27"/>
      <c r="J18" s="15" t="s">
        <v>106</v>
      </c>
      <c r="K18" s="15" t="s">
        <v>106</v>
      </c>
      <c r="L18" s="27"/>
      <c r="M18" s="27"/>
      <c r="N18" s="26"/>
      <c r="O18" s="27"/>
      <c r="P18" s="27"/>
      <c r="Q18" s="27"/>
      <c r="R18" s="27"/>
      <c r="S18" s="27"/>
      <c r="T18" s="27"/>
      <c r="U18" s="27"/>
    </row>
    <row r="19" spans="1:21" ht="174.75" customHeight="1" x14ac:dyDescent="0.25">
      <c r="A19" s="30" t="s">
        <v>128</v>
      </c>
      <c r="B19" s="50" t="s">
        <v>166</v>
      </c>
      <c r="C19" s="99"/>
      <c r="D19" s="27"/>
      <c r="E19" s="27"/>
      <c r="F19" s="27"/>
      <c r="G19" s="27"/>
      <c r="H19" s="27"/>
      <c r="I19" s="27"/>
      <c r="J19" s="15" t="s">
        <v>106</v>
      </c>
      <c r="K19" s="15" t="s">
        <v>106</v>
      </c>
      <c r="L19" s="27"/>
      <c r="M19" s="27"/>
      <c r="N19" s="26"/>
      <c r="O19" s="27"/>
      <c r="P19" s="27"/>
      <c r="Q19" s="27"/>
      <c r="R19" s="27"/>
      <c r="S19" s="27"/>
      <c r="T19" s="27"/>
      <c r="U19" s="27"/>
    </row>
    <row r="20" spans="1:21" x14ac:dyDescent="0.25">
      <c r="A20" s="103" t="s">
        <v>13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1" x14ac:dyDescent="0.25">
      <c r="A21" s="107" t="s">
        <v>8</v>
      </c>
      <c r="B21" s="108"/>
      <c r="C21" s="108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77.75" customHeight="1" x14ac:dyDescent="0.25">
      <c r="A22" s="38" t="s">
        <v>133</v>
      </c>
      <c r="B22" s="58" t="s">
        <v>167</v>
      </c>
      <c r="C22" s="35">
        <v>4</v>
      </c>
      <c r="D22" s="20"/>
      <c r="E22" s="20"/>
      <c r="F22" s="20"/>
      <c r="G22" s="20"/>
      <c r="H22" s="20"/>
      <c r="I22" s="20"/>
      <c r="J22" s="20"/>
      <c r="K22" s="15" t="s">
        <v>106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4" customHeight="1" x14ac:dyDescent="0.25">
      <c r="A23" s="39" t="s">
        <v>118</v>
      </c>
      <c r="B23" s="58" t="s">
        <v>168</v>
      </c>
      <c r="C23" s="33">
        <v>5</v>
      </c>
      <c r="D23" s="31"/>
      <c r="E23" s="13"/>
      <c r="F23" s="13"/>
      <c r="G23" s="13"/>
      <c r="H23" s="13"/>
      <c r="I23" s="13"/>
      <c r="J23" s="13"/>
      <c r="K23" s="13"/>
      <c r="L23" s="15" t="s">
        <v>106</v>
      </c>
      <c r="M23" s="13"/>
      <c r="N23" s="17"/>
      <c r="O23" s="15"/>
      <c r="P23" s="17"/>
      <c r="Q23" s="17"/>
      <c r="R23" s="17"/>
      <c r="S23" s="13"/>
      <c r="T23" s="13"/>
      <c r="U23" s="13"/>
    </row>
    <row r="24" spans="1:21" ht="177.75" customHeight="1" x14ac:dyDescent="0.25">
      <c r="A24" s="38" t="s">
        <v>116</v>
      </c>
      <c r="B24" s="56" t="s">
        <v>173</v>
      </c>
      <c r="C24" s="33">
        <v>5</v>
      </c>
      <c r="D24" s="31"/>
      <c r="E24" s="13"/>
      <c r="F24" s="13"/>
      <c r="G24" s="13"/>
      <c r="H24" s="13"/>
      <c r="I24" s="15" t="s">
        <v>106</v>
      </c>
      <c r="J24" s="15" t="s">
        <v>106</v>
      </c>
      <c r="K24" s="13"/>
      <c r="L24" s="13"/>
      <c r="M24" s="13"/>
      <c r="N24" s="17"/>
      <c r="O24" s="17"/>
      <c r="P24" s="15"/>
      <c r="Q24" s="17"/>
      <c r="R24" s="17"/>
      <c r="S24" s="13"/>
      <c r="T24" s="13"/>
      <c r="U24" s="13"/>
    </row>
    <row r="25" spans="1:21" ht="180" customHeight="1" x14ac:dyDescent="0.25">
      <c r="A25" s="38" t="s">
        <v>136</v>
      </c>
      <c r="B25" s="58" t="s">
        <v>175</v>
      </c>
      <c r="C25" s="33">
        <v>5</v>
      </c>
      <c r="D25" s="31"/>
      <c r="E25" s="13"/>
      <c r="F25" s="13"/>
      <c r="G25" s="13"/>
      <c r="H25" s="13"/>
      <c r="I25" s="13"/>
      <c r="J25" s="15" t="s">
        <v>106</v>
      </c>
      <c r="K25" s="13"/>
      <c r="L25" s="13"/>
      <c r="M25" s="13"/>
      <c r="N25" s="17"/>
      <c r="O25" s="17"/>
      <c r="P25" s="17"/>
      <c r="Q25" s="15"/>
      <c r="R25" s="17"/>
      <c r="S25" s="13"/>
      <c r="T25" s="13"/>
      <c r="U25" s="13"/>
    </row>
    <row r="26" spans="1:21" ht="176.25" customHeight="1" x14ac:dyDescent="0.25">
      <c r="A26" s="38" t="s">
        <v>129</v>
      </c>
      <c r="B26" s="58" t="s">
        <v>174</v>
      </c>
      <c r="C26" s="36">
        <v>3</v>
      </c>
      <c r="D26" s="31"/>
      <c r="E26" s="19"/>
      <c r="F26" s="19"/>
      <c r="G26" s="19"/>
      <c r="H26" s="19"/>
      <c r="I26" s="19"/>
      <c r="J26" s="15" t="s">
        <v>106</v>
      </c>
      <c r="K26" s="19"/>
      <c r="L26" s="15" t="s">
        <v>106</v>
      </c>
      <c r="M26" s="19"/>
      <c r="N26" s="19"/>
      <c r="O26" s="19"/>
      <c r="P26" s="15"/>
      <c r="Q26" s="19"/>
      <c r="R26" s="19"/>
      <c r="S26" s="19"/>
      <c r="T26" s="19"/>
      <c r="U26" s="19"/>
    </row>
    <row r="27" spans="1:21" ht="63" customHeight="1" x14ac:dyDescent="0.25">
      <c r="A27" s="37" t="s">
        <v>78</v>
      </c>
      <c r="B27" s="32"/>
      <c r="C27" s="36">
        <v>16</v>
      </c>
      <c r="D27" s="31"/>
      <c r="E27" s="13"/>
      <c r="F27" s="13"/>
      <c r="G27" s="13"/>
      <c r="H27" s="15" t="s">
        <v>106</v>
      </c>
      <c r="I27" s="15" t="s">
        <v>106</v>
      </c>
      <c r="J27" s="13"/>
      <c r="K27" s="13"/>
      <c r="L27" s="13"/>
      <c r="M27" s="13"/>
      <c r="N27" s="15" t="s">
        <v>106</v>
      </c>
      <c r="O27" s="17"/>
      <c r="P27" s="17"/>
      <c r="Q27" s="17"/>
      <c r="R27" s="15"/>
      <c r="S27" s="13"/>
      <c r="T27" s="13"/>
      <c r="U27" s="13"/>
    </row>
    <row r="28" spans="1:21" x14ac:dyDescent="0.25">
      <c r="A28" s="103" t="s">
        <v>13</v>
      </c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1" x14ac:dyDescent="0.25">
      <c r="A29" s="107" t="s">
        <v>6</v>
      </c>
      <c r="B29" s="108"/>
      <c r="C29" s="108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ht="126" customHeight="1" x14ac:dyDescent="0.25">
      <c r="A30" s="38" t="s">
        <v>131</v>
      </c>
      <c r="B30" s="58" t="s">
        <v>176</v>
      </c>
      <c r="C30" s="106">
        <v>5</v>
      </c>
      <c r="D30" s="31"/>
      <c r="E30" s="19"/>
      <c r="F30" s="19"/>
      <c r="G30" s="19"/>
      <c r="H30" s="19"/>
      <c r="J30" s="15" t="s">
        <v>106</v>
      </c>
      <c r="K30" s="15" t="s">
        <v>106</v>
      </c>
      <c r="L30" s="19"/>
      <c r="M30" s="19"/>
      <c r="N30" s="19"/>
      <c r="O30" s="19"/>
      <c r="P30" s="19"/>
      <c r="Q30" s="19"/>
      <c r="R30" s="19"/>
      <c r="S30" s="19"/>
      <c r="T30" s="15"/>
      <c r="U30" s="19"/>
    </row>
    <row r="31" spans="1:21" ht="111.75" customHeight="1" x14ac:dyDescent="0.25">
      <c r="A31" s="34" t="s">
        <v>132</v>
      </c>
      <c r="B31" s="58" t="s">
        <v>177</v>
      </c>
      <c r="C31" s="106"/>
      <c r="D31" s="31"/>
      <c r="E31" s="19"/>
      <c r="F31" s="19"/>
      <c r="G31" s="19"/>
      <c r="H31" s="19"/>
      <c r="I31" s="19"/>
      <c r="J31" s="19"/>
      <c r="K31" s="15" t="s">
        <v>106</v>
      </c>
      <c r="L31" s="19"/>
      <c r="M31" s="19"/>
      <c r="N31" s="19"/>
      <c r="O31" s="19"/>
      <c r="P31" s="19"/>
      <c r="Q31" s="19"/>
      <c r="R31" s="19"/>
      <c r="S31" s="19"/>
      <c r="T31" s="15"/>
      <c r="U31" s="19"/>
    </row>
    <row r="32" spans="1:21" ht="173.25" x14ac:dyDescent="0.25">
      <c r="A32" s="38" t="s">
        <v>134</v>
      </c>
      <c r="B32" s="58" t="s">
        <v>178</v>
      </c>
      <c r="C32" s="106">
        <v>6</v>
      </c>
      <c r="D32" s="31"/>
      <c r="E32" s="13"/>
      <c r="F32" s="13"/>
      <c r="G32" s="13"/>
      <c r="H32" s="15" t="s">
        <v>106</v>
      </c>
      <c r="I32" s="13"/>
      <c r="J32" s="13"/>
      <c r="K32" s="13"/>
      <c r="L32" s="13"/>
      <c r="M32" s="13"/>
      <c r="N32" s="17"/>
      <c r="O32" s="17"/>
      <c r="P32" s="17"/>
      <c r="Q32" s="17"/>
      <c r="R32" s="17"/>
      <c r="S32" s="13"/>
      <c r="T32" s="15"/>
      <c r="U32" s="13"/>
    </row>
    <row r="33" spans="1:21" ht="189" x14ac:dyDescent="0.25">
      <c r="A33" s="34" t="s">
        <v>135</v>
      </c>
      <c r="B33" s="58" t="s">
        <v>201</v>
      </c>
      <c r="C33" s="106"/>
      <c r="D33" s="31"/>
      <c r="E33" s="13"/>
      <c r="F33" s="13"/>
      <c r="G33" s="13"/>
      <c r="H33" s="13"/>
      <c r="I33" s="13"/>
      <c r="J33" s="15" t="s">
        <v>106</v>
      </c>
      <c r="K33" s="13"/>
      <c r="L33" s="13"/>
      <c r="M33" s="13"/>
      <c r="N33" s="17"/>
      <c r="O33" s="17"/>
      <c r="P33" s="17"/>
      <c r="Q33" s="17"/>
      <c r="R33" s="17"/>
      <c r="S33" s="13"/>
      <c r="T33" s="15"/>
      <c r="U33" s="13"/>
    </row>
    <row r="34" spans="1:21" ht="147.75" customHeight="1" x14ac:dyDescent="0.25">
      <c r="A34" s="38" t="s">
        <v>212</v>
      </c>
      <c r="B34" s="58" t="s">
        <v>202</v>
      </c>
      <c r="C34" s="36">
        <v>2</v>
      </c>
      <c r="D34" s="31"/>
      <c r="E34" s="19"/>
      <c r="F34" s="19"/>
      <c r="G34" s="19"/>
      <c r="H34" s="15" t="s">
        <v>106</v>
      </c>
      <c r="I34" s="15" t="s">
        <v>106</v>
      </c>
      <c r="J34" s="19"/>
      <c r="K34" s="19"/>
      <c r="L34" s="19"/>
      <c r="M34" s="19"/>
      <c r="N34" s="15" t="s">
        <v>106</v>
      </c>
      <c r="O34" s="19"/>
      <c r="P34" s="19"/>
      <c r="Q34" s="19"/>
      <c r="R34" s="19"/>
      <c r="S34" s="19"/>
      <c r="T34" s="15"/>
      <c r="U34" s="19"/>
    </row>
    <row r="35" spans="1:21" ht="50.25" customHeight="1" x14ac:dyDescent="0.25">
      <c r="A35" s="38" t="s">
        <v>81</v>
      </c>
      <c r="B35" s="32"/>
      <c r="C35" s="36">
        <v>12</v>
      </c>
      <c r="D35" s="31"/>
      <c r="E35" s="19"/>
      <c r="F35" s="19"/>
      <c r="G35" s="19"/>
      <c r="H35" s="15" t="s">
        <v>106</v>
      </c>
      <c r="I35" s="15" t="s">
        <v>106</v>
      </c>
      <c r="J35" s="19"/>
      <c r="K35" s="19"/>
      <c r="L35" s="19"/>
      <c r="M35" s="19"/>
      <c r="N35" s="15" t="s">
        <v>106</v>
      </c>
      <c r="O35" s="19"/>
      <c r="P35" s="19"/>
      <c r="Q35" s="19"/>
      <c r="R35" s="15"/>
      <c r="S35" s="19"/>
      <c r="T35" s="19"/>
      <c r="U35" s="19"/>
    </row>
    <row r="36" spans="1:21" x14ac:dyDescent="0.25">
      <c r="B36" s="1"/>
    </row>
  </sheetData>
  <mergeCells count="18">
    <mergeCell ref="C18:C19"/>
    <mergeCell ref="C14:C15"/>
    <mergeCell ref="C16:C17"/>
    <mergeCell ref="A28:U28"/>
    <mergeCell ref="C32:C33"/>
    <mergeCell ref="A29:U29"/>
    <mergeCell ref="A20:U20"/>
    <mergeCell ref="A21:U21"/>
    <mergeCell ref="C30:C31"/>
    <mergeCell ref="A13:U13"/>
    <mergeCell ref="A1:U1"/>
    <mergeCell ref="D3:U3"/>
    <mergeCell ref="A3:A4"/>
    <mergeCell ref="B3:B4"/>
    <mergeCell ref="C3:C4"/>
    <mergeCell ref="A5:U5"/>
    <mergeCell ref="A6:U6"/>
    <mergeCell ref="A12:U12"/>
  </mergeCells>
  <pageMargins left="0.70866141732283472" right="0.39523809523809522" top="1.1811023622047245" bottom="0.74803149606299213" header="0.31496062992125984" footer="0.31496062992125984"/>
  <pageSetup paperSize="9" scale="56" orientation="landscape" r:id="rId1"/>
  <rowBreaks count="4" manualBreakCount="4">
    <brk id="9" max="22" man="1"/>
    <brk id="13" max="22" man="1"/>
    <brk id="19" max="22" man="1"/>
    <brk id="2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6"/>
  <sheetViews>
    <sheetView view="pageBreakPreview" topLeftCell="A2" zoomScale="85" zoomScaleNormal="85" zoomScaleSheetLayoutView="85" zoomScalePageLayoutView="145" workbookViewId="0">
      <selection activeCell="G24" sqref="G24"/>
    </sheetView>
  </sheetViews>
  <sheetFormatPr defaultColWidth="9.140625" defaultRowHeight="15.75" x14ac:dyDescent="0.25"/>
  <cols>
    <col min="1" max="2" width="7.7109375" style="61" customWidth="1"/>
    <col min="3" max="4" width="22.7109375" style="67" customWidth="1"/>
    <col min="5" max="6" width="11.7109375" style="67" customWidth="1"/>
    <col min="7" max="8" width="50.7109375" style="61" customWidth="1"/>
    <col min="9" max="9" width="6.7109375" style="69" customWidth="1"/>
    <col min="10" max="14" width="7.7109375" style="61" customWidth="1"/>
    <col min="15" max="20" width="7.7109375" style="68" customWidth="1"/>
    <col min="21" max="21" width="7.7109375" style="77" customWidth="1"/>
    <col min="22" max="16384" width="9.140625" style="61"/>
  </cols>
  <sheetData>
    <row r="1" spans="1:21" ht="18.75" customHeight="1" x14ac:dyDescent="0.25">
      <c r="A1" s="112" t="s">
        <v>210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8.75" customHeight="1" x14ac:dyDescent="0.25">
      <c r="A2" s="112" t="s">
        <v>211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x14ac:dyDescent="0.25">
      <c r="A3" s="73"/>
      <c r="B3" s="73"/>
      <c r="C3" s="62"/>
      <c r="D3" s="62"/>
      <c r="E3" s="63"/>
      <c r="F3" s="63"/>
      <c r="G3" s="73"/>
      <c r="H3" s="73"/>
      <c r="I3" s="64"/>
      <c r="J3" s="73"/>
      <c r="K3" s="73"/>
      <c r="L3" s="65"/>
      <c r="M3" s="73"/>
      <c r="N3" s="73"/>
      <c r="O3" s="113"/>
      <c r="P3" s="113"/>
      <c r="Q3" s="113"/>
      <c r="R3" s="113"/>
      <c r="S3" s="73"/>
      <c r="T3" s="73"/>
    </row>
    <row r="4" spans="1:21" ht="20.100000000000001" customHeight="1" x14ac:dyDescent="0.25">
      <c r="A4" s="109" t="s">
        <v>46</v>
      </c>
      <c r="B4" s="109" t="s">
        <v>47</v>
      </c>
      <c r="C4" s="114" t="s">
        <v>48</v>
      </c>
      <c r="D4" s="114" t="s">
        <v>49</v>
      </c>
      <c r="E4" s="117" t="s">
        <v>50</v>
      </c>
      <c r="F4" s="117" t="s">
        <v>51</v>
      </c>
      <c r="G4" s="117" t="s">
        <v>52</v>
      </c>
      <c r="H4" s="117" t="s">
        <v>53</v>
      </c>
      <c r="I4" s="120" t="s">
        <v>14</v>
      </c>
      <c r="J4" s="109" t="s">
        <v>54</v>
      </c>
      <c r="K4" s="109" t="s">
        <v>55</v>
      </c>
      <c r="L4" s="121" t="s">
        <v>15</v>
      </c>
      <c r="M4" s="109" t="s">
        <v>56</v>
      </c>
      <c r="N4" s="109" t="s">
        <v>57</v>
      </c>
      <c r="O4" s="122" t="s">
        <v>16</v>
      </c>
      <c r="P4" s="122"/>
      <c r="Q4" s="122"/>
      <c r="R4" s="122"/>
      <c r="S4" s="122"/>
      <c r="T4" s="122"/>
      <c r="U4" s="122"/>
    </row>
    <row r="5" spans="1:21" ht="99.95" customHeight="1" x14ac:dyDescent="0.25">
      <c r="A5" s="110"/>
      <c r="B5" s="110"/>
      <c r="C5" s="115"/>
      <c r="D5" s="115"/>
      <c r="E5" s="118"/>
      <c r="F5" s="118"/>
      <c r="G5" s="118"/>
      <c r="H5" s="118"/>
      <c r="I5" s="120"/>
      <c r="J5" s="110"/>
      <c r="K5" s="110"/>
      <c r="L5" s="121"/>
      <c r="M5" s="110"/>
      <c r="N5" s="110"/>
      <c r="O5" s="120" t="s">
        <v>17</v>
      </c>
      <c r="P5" s="120"/>
      <c r="Q5" s="120"/>
      <c r="R5" s="120" t="s">
        <v>61</v>
      </c>
      <c r="S5" s="120" t="s">
        <v>62</v>
      </c>
      <c r="T5" s="121" t="s">
        <v>18</v>
      </c>
      <c r="U5" s="120" t="s">
        <v>19</v>
      </c>
    </row>
    <row r="6" spans="1:21" s="66" customFormat="1" ht="50.1" customHeight="1" x14ac:dyDescent="0.25">
      <c r="A6" s="111"/>
      <c r="B6" s="111"/>
      <c r="C6" s="116"/>
      <c r="D6" s="116"/>
      <c r="E6" s="119"/>
      <c r="F6" s="119"/>
      <c r="G6" s="119"/>
      <c r="H6" s="119"/>
      <c r="I6" s="120"/>
      <c r="J6" s="111"/>
      <c r="K6" s="111"/>
      <c r="L6" s="121"/>
      <c r="M6" s="111"/>
      <c r="N6" s="111"/>
      <c r="O6" s="74" t="s">
        <v>20</v>
      </c>
      <c r="P6" s="74" t="s">
        <v>21</v>
      </c>
      <c r="Q6" s="74" t="s">
        <v>22</v>
      </c>
      <c r="R6" s="120"/>
      <c r="S6" s="120"/>
      <c r="T6" s="121"/>
      <c r="U6" s="120"/>
    </row>
    <row r="7" spans="1:21" s="66" customFormat="1" hidden="1" x14ac:dyDescent="0.25">
      <c r="A7" s="5">
        <v>1</v>
      </c>
      <c r="B7" s="5">
        <v>1</v>
      </c>
      <c r="C7" s="5">
        <v>2</v>
      </c>
      <c r="D7" s="5">
        <v>2</v>
      </c>
      <c r="E7" s="5">
        <v>3</v>
      </c>
      <c r="F7" s="5">
        <v>4</v>
      </c>
      <c r="G7" s="5">
        <v>4</v>
      </c>
      <c r="H7" s="5">
        <v>5</v>
      </c>
      <c r="I7" s="5">
        <v>5</v>
      </c>
      <c r="J7" s="5">
        <v>6</v>
      </c>
      <c r="K7" s="5">
        <v>6</v>
      </c>
      <c r="L7" s="5">
        <v>7</v>
      </c>
      <c r="M7" s="5">
        <v>8</v>
      </c>
      <c r="N7" s="5">
        <v>8</v>
      </c>
      <c r="O7" s="5">
        <v>9</v>
      </c>
      <c r="P7" s="5">
        <v>10</v>
      </c>
      <c r="Q7" s="5">
        <v>11</v>
      </c>
      <c r="R7" s="5">
        <v>12</v>
      </c>
      <c r="S7" s="5">
        <v>13</v>
      </c>
      <c r="T7" s="5">
        <v>14</v>
      </c>
      <c r="U7" s="5">
        <v>15</v>
      </c>
    </row>
    <row r="8" spans="1:21" ht="25.5" hidden="1" x14ac:dyDescent="0.25">
      <c r="A8" s="5" t="s">
        <v>204</v>
      </c>
      <c r="B8" s="5" t="s">
        <v>203</v>
      </c>
      <c r="C8" s="78" t="s">
        <v>147</v>
      </c>
      <c r="D8" s="78" t="s">
        <v>207</v>
      </c>
      <c r="E8" s="5" t="s">
        <v>94</v>
      </c>
      <c r="F8" s="5" t="s">
        <v>93</v>
      </c>
      <c r="G8" s="76" t="s">
        <v>64</v>
      </c>
      <c r="H8" s="88" t="s">
        <v>63</v>
      </c>
      <c r="I8" s="6">
        <v>3</v>
      </c>
      <c r="J8" s="6" t="s">
        <v>38</v>
      </c>
      <c r="K8" s="6" t="s">
        <v>39</v>
      </c>
      <c r="L8" s="6">
        <v>1</v>
      </c>
      <c r="M8" s="6" t="s">
        <v>36</v>
      </c>
      <c r="N8" s="6" t="s">
        <v>37</v>
      </c>
      <c r="O8" s="6">
        <v>15</v>
      </c>
      <c r="P8" s="6">
        <v>15</v>
      </c>
      <c r="Q8" s="6"/>
      <c r="R8" s="6">
        <f t="shared" ref="R8:R10" si="0">U8-O8-P8-Q8-S8-T8</f>
        <v>36</v>
      </c>
      <c r="S8" s="6">
        <f t="shared" ref="S8:S10" si="1">IF(I8&lt;6,15,30)</f>
        <v>15</v>
      </c>
      <c r="T8" s="6">
        <f t="shared" ref="T8:T10" si="2">I8*3</f>
        <v>9</v>
      </c>
      <c r="U8" s="6">
        <f t="shared" ref="U8:U11" si="3">I8*30</f>
        <v>90</v>
      </c>
    </row>
    <row r="9" spans="1:21" ht="25.5" hidden="1" x14ac:dyDescent="0.25">
      <c r="A9" s="5" t="s">
        <v>204</v>
      </c>
      <c r="B9" s="5" t="s">
        <v>203</v>
      </c>
      <c r="C9" s="78" t="s">
        <v>147</v>
      </c>
      <c r="D9" s="78" t="s">
        <v>207</v>
      </c>
      <c r="E9" s="5" t="s">
        <v>96</v>
      </c>
      <c r="F9" s="5" t="s">
        <v>95</v>
      </c>
      <c r="G9" s="76" t="s">
        <v>66</v>
      </c>
      <c r="H9" s="88" t="s">
        <v>65</v>
      </c>
      <c r="I9" s="6">
        <v>3</v>
      </c>
      <c r="J9" s="6" t="s">
        <v>38</v>
      </c>
      <c r="K9" s="6" t="s">
        <v>39</v>
      </c>
      <c r="L9" s="6">
        <v>1</v>
      </c>
      <c r="M9" s="6" t="s">
        <v>36</v>
      </c>
      <c r="N9" s="6" t="s">
        <v>37</v>
      </c>
      <c r="O9" s="6"/>
      <c r="P9" s="6">
        <v>30</v>
      </c>
      <c r="Q9" s="6"/>
      <c r="R9" s="6">
        <f t="shared" ref="R9" si="4">U9-O9-P9-Q9-S9-T9</f>
        <v>36</v>
      </c>
      <c r="S9" s="6">
        <f t="shared" ref="S9" si="5">IF(I9&lt;6,15,30)</f>
        <v>15</v>
      </c>
      <c r="T9" s="6">
        <f t="shared" ref="T9" si="6">I9*3</f>
        <v>9</v>
      </c>
      <c r="U9" s="6">
        <f t="shared" si="3"/>
        <v>90</v>
      </c>
    </row>
    <row r="10" spans="1:21" ht="25.5" hidden="1" x14ac:dyDescent="0.25">
      <c r="A10" s="5" t="s">
        <v>204</v>
      </c>
      <c r="B10" s="5" t="s">
        <v>203</v>
      </c>
      <c r="C10" s="78" t="s">
        <v>147</v>
      </c>
      <c r="D10" s="78" t="s">
        <v>207</v>
      </c>
      <c r="E10" s="5" t="s">
        <v>98</v>
      </c>
      <c r="F10" s="5" t="s">
        <v>97</v>
      </c>
      <c r="G10" s="76" t="s">
        <v>68</v>
      </c>
      <c r="H10" s="88" t="s">
        <v>67</v>
      </c>
      <c r="I10" s="6">
        <v>5</v>
      </c>
      <c r="J10" s="6" t="s">
        <v>38</v>
      </c>
      <c r="K10" s="6" t="s">
        <v>39</v>
      </c>
      <c r="L10" s="6">
        <v>1</v>
      </c>
      <c r="M10" s="6" t="s">
        <v>36</v>
      </c>
      <c r="N10" s="6" t="s">
        <v>37</v>
      </c>
      <c r="O10" s="6">
        <v>30</v>
      </c>
      <c r="P10" s="6">
        <v>15</v>
      </c>
      <c r="Q10" s="6"/>
      <c r="R10" s="6">
        <f t="shared" si="0"/>
        <v>75</v>
      </c>
      <c r="S10" s="6">
        <f t="shared" si="1"/>
        <v>15</v>
      </c>
      <c r="T10" s="6">
        <f t="shared" si="2"/>
        <v>15</v>
      </c>
      <c r="U10" s="6">
        <f t="shared" si="3"/>
        <v>150</v>
      </c>
    </row>
    <row r="11" spans="1:21" ht="25.5" hidden="1" x14ac:dyDescent="0.25">
      <c r="A11" s="5" t="s">
        <v>204</v>
      </c>
      <c r="B11" s="5" t="s">
        <v>203</v>
      </c>
      <c r="C11" s="76" t="s">
        <v>147</v>
      </c>
      <c r="D11" s="78" t="s">
        <v>207</v>
      </c>
      <c r="E11" s="5" t="s">
        <v>100</v>
      </c>
      <c r="F11" s="5" t="s">
        <v>99</v>
      </c>
      <c r="G11" s="76" t="s">
        <v>70</v>
      </c>
      <c r="H11" s="88" t="s">
        <v>69</v>
      </c>
      <c r="I11" s="6">
        <v>5</v>
      </c>
      <c r="J11" s="6" t="s">
        <v>38</v>
      </c>
      <c r="K11" s="6" t="s">
        <v>39</v>
      </c>
      <c r="L11" s="6">
        <v>2</v>
      </c>
      <c r="M11" s="6" t="s">
        <v>36</v>
      </c>
      <c r="N11" s="6" t="s">
        <v>37</v>
      </c>
      <c r="O11" s="6">
        <v>30</v>
      </c>
      <c r="P11" s="6">
        <v>15</v>
      </c>
      <c r="Q11" s="6"/>
      <c r="R11" s="6">
        <f t="shared" ref="R11" si="7">U11-O11-P11-Q11-S11-T11</f>
        <v>75</v>
      </c>
      <c r="S11" s="6">
        <f t="shared" ref="S11" si="8">IF(I11&lt;6,15,30)</f>
        <v>15</v>
      </c>
      <c r="T11" s="6">
        <f t="shared" ref="T11" si="9">I11*3</f>
        <v>15</v>
      </c>
      <c r="U11" s="6">
        <f t="shared" si="3"/>
        <v>150</v>
      </c>
    </row>
    <row r="12" spans="1:21" s="4" customFormat="1" ht="55.5" hidden="1" customHeight="1" x14ac:dyDescent="0.25">
      <c r="A12" s="5" t="s">
        <v>148</v>
      </c>
      <c r="B12" s="5" t="s">
        <v>205</v>
      </c>
      <c r="C12" s="76" t="s">
        <v>206</v>
      </c>
      <c r="D12" s="76" t="s">
        <v>207</v>
      </c>
      <c r="E12" s="5"/>
      <c r="F12" s="5"/>
      <c r="G12" s="76" t="s">
        <v>208</v>
      </c>
      <c r="H12" s="76" t="s">
        <v>209</v>
      </c>
      <c r="I12" s="6">
        <v>4</v>
      </c>
      <c r="J12" s="6" t="s">
        <v>38</v>
      </c>
      <c r="K12" s="6" t="s">
        <v>39</v>
      </c>
      <c r="L12" s="6">
        <v>3</v>
      </c>
      <c r="M12" s="5" t="s">
        <v>73</v>
      </c>
      <c r="N12" s="5" t="s">
        <v>74</v>
      </c>
      <c r="O12" s="6"/>
      <c r="P12" s="6"/>
      <c r="Q12" s="6"/>
      <c r="R12" s="6"/>
      <c r="S12" s="6"/>
      <c r="T12" s="6"/>
      <c r="U12" s="6">
        <f t="shared" ref="U12:U17" si="10">I12*30</f>
        <v>120</v>
      </c>
    </row>
    <row r="13" spans="1:21" ht="38.25" hidden="1" x14ac:dyDescent="0.25">
      <c r="A13" s="5" t="s">
        <v>185</v>
      </c>
      <c r="B13" s="5" t="s">
        <v>185</v>
      </c>
      <c r="C13" s="78" t="s">
        <v>193</v>
      </c>
      <c r="D13" s="78" t="s">
        <v>194</v>
      </c>
      <c r="E13" s="5" t="s">
        <v>158</v>
      </c>
      <c r="F13" s="5" t="s">
        <v>153</v>
      </c>
      <c r="G13" s="76" t="s">
        <v>108</v>
      </c>
      <c r="H13" s="88" t="s">
        <v>107</v>
      </c>
      <c r="I13" s="6">
        <v>5</v>
      </c>
      <c r="J13" s="6" t="s">
        <v>40</v>
      </c>
      <c r="K13" s="6" t="s">
        <v>41</v>
      </c>
      <c r="L13" s="6">
        <v>1</v>
      </c>
      <c r="M13" s="6" t="s">
        <v>36</v>
      </c>
      <c r="N13" s="6" t="s">
        <v>37</v>
      </c>
      <c r="O13" s="6">
        <v>30</v>
      </c>
      <c r="P13" s="6">
        <v>15</v>
      </c>
      <c r="Q13" s="6"/>
      <c r="R13" s="6">
        <f t="shared" ref="R13" si="11">U13-O13-P13-Q13-S13-T13</f>
        <v>75</v>
      </c>
      <c r="S13" s="6">
        <f t="shared" ref="S13" si="12">IF(I13&lt;6,15,30)</f>
        <v>15</v>
      </c>
      <c r="T13" s="6">
        <f t="shared" ref="T13" si="13">I13*3</f>
        <v>15</v>
      </c>
      <c r="U13" s="6">
        <f t="shared" si="10"/>
        <v>150</v>
      </c>
    </row>
    <row r="14" spans="1:21" ht="38.25" hidden="1" x14ac:dyDescent="0.25">
      <c r="A14" s="5" t="s">
        <v>185</v>
      </c>
      <c r="B14" s="5" t="s">
        <v>185</v>
      </c>
      <c r="C14" s="78" t="s">
        <v>193</v>
      </c>
      <c r="D14" s="78" t="s">
        <v>194</v>
      </c>
      <c r="E14" s="5" t="s">
        <v>157</v>
      </c>
      <c r="F14" s="5" t="s">
        <v>154</v>
      </c>
      <c r="G14" s="76" t="s">
        <v>110</v>
      </c>
      <c r="H14" s="88" t="s">
        <v>109</v>
      </c>
      <c r="I14" s="6">
        <v>5</v>
      </c>
      <c r="J14" s="6" t="s">
        <v>40</v>
      </c>
      <c r="K14" s="6" t="s">
        <v>41</v>
      </c>
      <c r="L14" s="6">
        <v>1</v>
      </c>
      <c r="M14" s="6" t="s">
        <v>36</v>
      </c>
      <c r="N14" s="6" t="s">
        <v>37</v>
      </c>
      <c r="O14" s="6">
        <v>30</v>
      </c>
      <c r="P14" s="6">
        <v>15</v>
      </c>
      <c r="Q14" s="6"/>
      <c r="R14" s="6">
        <f>U14-O14-P14-Q14-S14-T14</f>
        <v>75</v>
      </c>
      <c r="S14" s="6">
        <f>IF(I14&lt;6,15,30)</f>
        <v>15</v>
      </c>
      <c r="T14" s="6">
        <f>I14*3</f>
        <v>15</v>
      </c>
      <c r="U14" s="6">
        <f t="shared" si="10"/>
        <v>150</v>
      </c>
    </row>
    <row r="15" spans="1:21" ht="38.25" hidden="1" x14ac:dyDescent="0.25">
      <c r="A15" s="5" t="s">
        <v>185</v>
      </c>
      <c r="B15" s="5" t="s">
        <v>185</v>
      </c>
      <c r="C15" s="78" t="s">
        <v>193</v>
      </c>
      <c r="D15" s="78" t="s">
        <v>195</v>
      </c>
      <c r="E15" s="5"/>
      <c r="F15" s="5"/>
      <c r="G15" s="76" t="s">
        <v>102</v>
      </c>
      <c r="H15" s="72" t="s">
        <v>200</v>
      </c>
      <c r="I15" s="6">
        <v>4</v>
      </c>
      <c r="J15" s="6" t="s">
        <v>76</v>
      </c>
      <c r="K15" s="6" t="s">
        <v>75</v>
      </c>
      <c r="L15" s="6">
        <v>1</v>
      </c>
      <c r="M15" s="5" t="s">
        <v>73</v>
      </c>
      <c r="N15" s="5" t="s">
        <v>74</v>
      </c>
      <c r="O15" s="6"/>
      <c r="P15" s="6"/>
      <c r="Q15" s="6"/>
      <c r="R15" s="6"/>
      <c r="S15" s="6"/>
      <c r="T15" s="6"/>
      <c r="U15" s="6">
        <f t="shared" si="10"/>
        <v>120</v>
      </c>
    </row>
    <row r="16" spans="1:21" ht="38.25" hidden="1" x14ac:dyDescent="0.25">
      <c r="A16" s="5" t="s">
        <v>185</v>
      </c>
      <c r="B16" s="5" t="s">
        <v>185</v>
      </c>
      <c r="C16" s="78" t="s">
        <v>193</v>
      </c>
      <c r="D16" s="78" t="s">
        <v>194</v>
      </c>
      <c r="E16" s="5" t="s">
        <v>156</v>
      </c>
      <c r="F16" s="5" t="s">
        <v>155</v>
      </c>
      <c r="G16" s="76" t="s">
        <v>112</v>
      </c>
      <c r="H16" s="88" t="s">
        <v>111</v>
      </c>
      <c r="I16" s="6">
        <v>5</v>
      </c>
      <c r="J16" s="6" t="s">
        <v>40</v>
      </c>
      <c r="K16" s="6" t="s">
        <v>41</v>
      </c>
      <c r="L16" s="6">
        <v>1</v>
      </c>
      <c r="M16" s="6" t="s">
        <v>36</v>
      </c>
      <c r="N16" s="6" t="s">
        <v>37</v>
      </c>
      <c r="O16" s="6">
        <v>30</v>
      </c>
      <c r="P16" s="6">
        <v>15</v>
      </c>
      <c r="Q16" s="6"/>
      <c r="R16" s="6">
        <f>U16-O16-P16-Q16-S16-T16</f>
        <v>75</v>
      </c>
      <c r="S16" s="6">
        <f>IF(I16&lt;6,15,30)</f>
        <v>15</v>
      </c>
      <c r="T16" s="6">
        <f>I16*3</f>
        <v>15</v>
      </c>
      <c r="U16" s="6">
        <f t="shared" si="10"/>
        <v>150</v>
      </c>
    </row>
    <row r="17" spans="1:21" ht="38.25" hidden="1" x14ac:dyDescent="0.25">
      <c r="A17" s="5" t="s">
        <v>192</v>
      </c>
      <c r="B17" s="5" t="s">
        <v>192</v>
      </c>
      <c r="C17" s="79" t="s">
        <v>191</v>
      </c>
      <c r="D17" s="79" t="s">
        <v>191</v>
      </c>
      <c r="E17" s="5" t="s">
        <v>160</v>
      </c>
      <c r="F17" s="5" t="s">
        <v>159</v>
      </c>
      <c r="G17" s="76" t="s">
        <v>145</v>
      </c>
      <c r="H17" s="88" t="s">
        <v>146</v>
      </c>
      <c r="I17" s="6">
        <v>4</v>
      </c>
      <c r="J17" s="6" t="s">
        <v>42</v>
      </c>
      <c r="K17" s="6" t="s">
        <v>43</v>
      </c>
      <c r="L17" s="6">
        <v>2</v>
      </c>
      <c r="M17" s="6" t="s">
        <v>36</v>
      </c>
      <c r="N17" s="6" t="s">
        <v>37</v>
      </c>
      <c r="O17" s="6">
        <v>15</v>
      </c>
      <c r="P17" s="6">
        <v>15</v>
      </c>
      <c r="Q17" s="6"/>
      <c r="R17" s="6">
        <v>75</v>
      </c>
      <c r="S17" s="6">
        <f>IF(I17&lt;6,15,30)</f>
        <v>15</v>
      </c>
      <c r="T17" s="6">
        <v>15</v>
      </c>
      <c r="U17" s="80">
        <f t="shared" si="10"/>
        <v>120</v>
      </c>
    </row>
    <row r="18" spans="1:21" ht="38.25" hidden="1" x14ac:dyDescent="0.25">
      <c r="A18" s="5" t="s">
        <v>192</v>
      </c>
      <c r="B18" s="5" t="s">
        <v>192</v>
      </c>
      <c r="C18" s="79" t="s">
        <v>191</v>
      </c>
      <c r="D18" s="79" t="s">
        <v>191</v>
      </c>
      <c r="E18" s="5"/>
      <c r="F18" s="5"/>
      <c r="G18" s="76" t="s">
        <v>101</v>
      </c>
      <c r="H18" s="76" t="s">
        <v>72</v>
      </c>
      <c r="I18" s="6">
        <v>4</v>
      </c>
      <c r="J18" s="6" t="s">
        <v>76</v>
      </c>
      <c r="K18" s="6" t="s">
        <v>75</v>
      </c>
      <c r="L18" s="6">
        <v>2</v>
      </c>
      <c r="M18" s="5" t="s">
        <v>73</v>
      </c>
      <c r="N18" s="5" t="s">
        <v>74</v>
      </c>
      <c r="O18" s="6"/>
      <c r="P18" s="6"/>
      <c r="Q18" s="6"/>
      <c r="R18" s="6"/>
      <c r="S18" s="6"/>
      <c r="T18" s="6"/>
      <c r="U18" s="6">
        <f t="shared" ref="U18" si="14">I18*30</f>
        <v>120</v>
      </c>
    </row>
    <row r="19" spans="1:21" ht="51.75" hidden="1" customHeight="1" x14ac:dyDescent="0.25">
      <c r="A19" s="5" t="s">
        <v>192</v>
      </c>
      <c r="B19" s="5" t="s">
        <v>192</v>
      </c>
      <c r="C19" s="79" t="s">
        <v>191</v>
      </c>
      <c r="D19" s="79" t="s">
        <v>191</v>
      </c>
      <c r="E19" s="5"/>
      <c r="F19" s="5"/>
      <c r="G19" s="76" t="s">
        <v>103</v>
      </c>
      <c r="H19" s="76" t="s">
        <v>77</v>
      </c>
      <c r="I19" s="6">
        <v>4</v>
      </c>
      <c r="J19" s="6" t="s">
        <v>76</v>
      </c>
      <c r="K19" s="6" t="s">
        <v>75</v>
      </c>
      <c r="L19" s="6">
        <v>2</v>
      </c>
      <c r="M19" s="5" t="s">
        <v>73</v>
      </c>
      <c r="N19" s="5" t="s">
        <v>74</v>
      </c>
      <c r="O19" s="6"/>
      <c r="P19" s="6"/>
      <c r="Q19" s="6"/>
      <c r="R19" s="6"/>
      <c r="S19" s="6"/>
      <c r="T19" s="6"/>
      <c r="U19" s="6">
        <f t="shared" ref="U19:U26" si="15">I19*30</f>
        <v>120</v>
      </c>
    </row>
    <row r="20" spans="1:21" ht="54" hidden="1" customHeight="1" x14ac:dyDescent="0.25">
      <c r="A20" s="5" t="s">
        <v>192</v>
      </c>
      <c r="B20" s="5" t="s">
        <v>192</v>
      </c>
      <c r="C20" s="79" t="s">
        <v>191</v>
      </c>
      <c r="D20" s="79" t="s">
        <v>191</v>
      </c>
      <c r="E20" s="5" t="s">
        <v>143</v>
      </c>
      <c r="F20" s="5" t="s">
        <v>144</v>
      </c>
      <c r="G20" s="76" t="s">
        <v>117</v>
      </c>
      <c r="H20" s="88" t="s">
        <v>118</v>
      </c>
      <c r="I20" s="6">
        <v>5</v>
      </c>
      <c r="J20" s="6" t="s">
        <v>42</v>
      </c>
      <c r="K20" s="6" t="s">
        <v>43</v>
      </c>
      <c r="L20" s="6">
        <v>3</v>
      </c>
      <c r="M20" s="6" t="s">
        <v>36</v>
      </c>
      <c r="N20" s="6" t="s">
        <v>37</v>
      </c>
      <c r="O20" s="6">
        <v>30</v>
      </c>
      <c r="P20" s="6">
        <v>15</v>
      </c>
      <c r="Q20" s="6"/>
      <c r="R20" s="6">
        <f t="shared" ref="R20" si="16">U20-O20-P20-Q20-S20-T20</f>
        <v>75</v>
      </c>
      <c r="S20" s="6">
        <f t="shared" ref="S20" si="17">IF(I20&lt;6,15,30)</f>
        <v>15</v>
      </c>
      <c r="T20" s="6">
        <f t="shared" ref="T20" si="18">I20*3</f>
        <v>15</v>
      </c>
      <c r="U20" s="6">
        <f t="shared" si="15"/>
        <v>150</v>
      </c>
    </row>
    <row r="21" spans="1:21" ht="51" hidden="1" x14ac:dyDescent="0.25">
      <c r="A21" s="5" t="s">
        <v>186</v>
      </c>
      <c r="B21" s="5" t="s">
        <v>187</v>
      </c>
      <c r="C21" s="76" t="s">
        <v>152</v>
      </c>
      <c r="D21" s="76" t="s">
        <v>151</v>
      </c>
      <c r="E21" s="5" t="s">
        <v>140</v>
      </c>
      <c r="F21" s="5" t="s">
        <v>139</v>
      </c>
      <c r="G21" s="76" t="s">
        <v>115</v>
      </c>
      <c r="H21" s="88" t="s">
        <v>116</v>
      </c>
      <c r="I21" s="6">
        <v>5</v>
      </c>
      <c r="J21" s="6" t="s">
        <v>42</v>
      </c>
      <c r="K21" s="6" t="s">
        <v>43</v>
      </c>
      <c r="L21" s="6">
        <v>2</v>
      </c>
      <c r="M21" s="6" t="s">
        <v>36</v>
      </c>
      <c r="N21" s="6" t="s">
        <v>37</v>
      </c>
      <c r="O21" s="6">
        <v>30</v>
      </c>
      <c r="P21" s="6">
        <v>15</v>
      </c>
      <c r="Q21" s="6"/>
      <c r="R21" s="6">
        <f>U21-O21-P21-Q21-S21-T21</f>
        <v>75</v>
      </c>
      <c r="S21" s="6">
        <f>IF(I21&lt;6,15,30)</f>
        <v>15</v>
      </c>
      <c r="T21" s="6">
        <f>I21*3</f>
        <v>15</v>
      </c>
      <c r="U21" s="6">
        <f t="shared" si="15"/>
        <v>150</v>
      </c>
    </row>
    <row r="22" spans="1:21" ht="36.75" hidden="1" customHeight="1" x14ac:dyDescent="0.25">
      <c r="A22" s="5" t="s">
        <v>186</v>
      </c>
      <c r="B22" s="5" t="s">
        <v>187</v>
      </c>
      <c r="C22" s="79" t="s">
        <v>152</v>
      </c>
      <c r="D22" s="79" t="s">
        <v>151</v>
      </c>
      <c r="E22" s="5"/>
      <c r="F22" s="5"/>
      <c r="G22" s="76" t="s">
        <v>102</v>
      </c>
      <c r="H22" s="76" t="s">
        <v>200</v>
      </c>
      <c r="I22" s="6">
        <v>10</v>
      </c>
      <c r="J22" s="6" t="s">
        <v>76</v>
      </c>
      <c r="K22" s="6" t="s">
        <v>75</v>
      </c>
      <c r="L22" s="6">
        <v>3</v>
      </c>
      <c r="M22" s="5" t="s">
        <v>73</v>
      </c>
      <c r="N22" s="5" t="s">
        <v>74</v>
      </c>
      <c r="O22" s="6"/>
      <c r="P22" s="6"/>
      <c r="Q22" s="6"/>
      <c r="R22" s="6"/>
      <c r="S22" s="6"/>
      <c r="T22" s="6"/>
      <c r="U22" s="6">
        <f t="shared" si="15"/>
        <v>300</v>
      </c>
    </row>
    <row r="23" spans="1:21" ht="50.25" hidden="1" customHeight="1" x14ac:dyDescent="0.25">
      <c r="A23" s="5" t="s">
        <v>186</v>
      </c>
      <c r="B23" s="5" t="s">
        <v>187</v>
      </c>
      <c r="C23" s="79" t="s">
        <v>152</v>
      </c>
      <c r="D23" s="79" t="s">
        <v>151</v>
      </c>
      <c r="E23" s="5" t="s">
        <v>162</v>
      </c>
      <c r="F23" s="5" t="s">
        <v>161</v>
      </c>
      <c r="G23" s="76" t="s">
        <v>190</v>
      </c>
      <c r="H23" s="88" t="s">
        <v>136</v>
      </c>
      <c r="I23" s="6">
        <v>5</v>
      </c>
      <c r="J23" s="6" t="s">
        <v>42</v>
      </c>
      <c r="K23" s="6" t="s">
        <v>43</v>
      </c>
      <c r="L23" s="6">
        <v>3</v>
      </c>
      <c r="M23" s="6" t="s">
        <v>36</v>
      </c>
      <c r="N23" s="6" t="s">
        <v>37</v>
      </c>
      <c r="O23" s="6">
        <v>30</v>
      </c>
      <c r="P23" s="6">
        <v>15</v>
      </c>
      <c r="Q23" s="6"/>
      <c r="R23" s="6">
        <f>U23-O23-P23-Q23-S23-T23</f>
        <v>75</v>
      </c>
      <c r="S23" s="6">
        <f t="shared" ref="S23" si="19">IF(I23&lt;6,15,30)</f>
        <v>15</v>
      </c>
      <c r="T23" s="6">
        <f>I23*3</f>
        <v>15</v>
      </c>
      <c r="U23" s="6">
        <f t="shared" si="15"/>
        <v>150</v>
      </c>
    </row>
    <row r="24" spans="1:21" ht="40.5" customHeight="1" x14ac:dyDescent="0.25">
      <c r="A24" s="5" t="s">
        <v>188</v>
      </c>
      <c r="B24" s="5" t="s">
        <v>189</v>
      </c>
      <c r="C24" s="79" t="s">
        <v>150</v>
      </c>
      <c r="D24" s="79" t="s">
        <v>149</v>
      </c>
      <c r="E24" s="5" t="s">
        <v>164</v>
      </c>
      <c r="F24" s="5" t="s">
        <v>163</v>
      </c>
      <c r="G24" s="76" t="s">
        <v>113</v>
      </c>
      <c r="H24" s="88" t="s">
        <v>114</v>
      </c>
      <c r="I24" s="6">
        <v>5</v>
      </c>
      <c r="J24" s="6" t="s">
        <v>44</v>
      </c>
      <c r="K24" s="6" t="s">
        <v>45</v>
      </c>
      <c r="L24" s="6">
        <v>2</v>
      </c>
      <c r="M24" s="6" t="s">
        <v>36</v>
      </c>
      <c r="N24" s="6" t="s">
        <v>37</v>
      </c>
      <c r="O24" s="6">
        <v>30</v>
      </c>
      <c r="P24" s="6">
        <v>15</v>
      </c>
      <c r="Q24" s="6"/>
      <c r="R24" s="6">
        <v>48</v>
      </c>
      <c r="S24" s="6">
        <f>IF(I24&lt;6,15,30)</f>
        <v>15</v>
      </c>
      <c r="T24" s="6">
        <v>12</v>
      </c>
      <c r="U24" s="80">
        <f t="shared" si="15"/>
        <v>150</v>
      </c>
    </row>
    <row r="25" spans="1:21" ht="50.25" hidden="1" customHeight="1" x14ac:dyDescent="0.25">
      <c r="A25" s="5" t="s">
        <v>188</v>
      </c>
      <c r="B25" s="5" t="s">
        <v>189</v>
      </c>
      <c r="C25" s="79" t="s">
        <v>150</v>
      </c>
      <c r="D25" s="79" t="s">
        <v>149</v>
      </c>
      <c r="E25" s="5" t="s">
        <v>142</v>
      </c>
      <c r="F25" s="5" t="s">
        <v>141</v>
      </c>
      <c r="G25" s="76" t="s">
        <v>130</v>
      </c>
      <c r="H25" s="88" t="s">
        <v>129</v>
      </c>
      <c r="I25" s="6">
        <v>3</v>
      </c>
      <c r="J25" s="6" t="s">
        <v>42</v>
      </c>
      <c r="K25" s="6" t="s">
        <v>43</v>
      </c>
      <c r="L25" s="6">
        <v>2</v>
      </c>
      <c r="M25" s="6" t="s">
        <v>36</v>
      </c>
      <c r="N25" s="6" t="s">
        <v>37</v>
      </c>
      <c r="O25" s="6">
        <v>15</v>
      </c>
      <c r="P25" s="6">
        <v>15</v>
      </c>
      <c r="Q25" s="6"/>
      <c r="R25" s="6">
        <f t="shared" ref="R25" si="20">U25-O25-P25-Q25-S25-T25</f>
        <v>36</v>
      </c>
      <c r="S25" s="6">
        <f t="shared" ref="S25" si="21">IF(I25&lt;6,15,30)</f>
        <v>15</v>
      </c>
      <c r="T25" s="6">
        <f t="shared" ref="T25" si="22">I25*3</f>
        <v>9</v>
      </c>
      <c r="U25" s="6">
        <f t="shared" si="15"/>
        <v>90</v>
      </c>
    </row>
    <row r="26" spans="1:21" ht="40.5" customHeight="1" x14ac:dyDescent="0.25">
      <c r="A26" s="5" t="s">
        <v>188</v>
      </c>
      <c r="B26" s="5" t="s">
        <v>189</v>
      </c>
      <c r="C26" s="79" t="s">
        <v>150</v>
      </c>
      <c r="D26" s="79" t="s">
        <v>149</v>
      </c>
      <c r="E26" s="5" t="s">
        <v>121</v>
      </c>
      <c r="F26" s="5" t="s">
        <v>122</v>
      </c>
      <c r="G26" s="76" t="s">
        <v>120</v>
      </c>
      <c r="H26" s="88" t="s">
        <v>119</v>
      </c>
      <c r="I26" s="6">
        <v>6</v>
      </c>
      <c r="J26" s="6" t="s">
        <v>44</v>
      </c>
      <c r="K26" s="6" t="s">
        <v>45</v>
      </c>
      <c r="L26" s="6">
        <v>3</v>
      </c>
      <c r="M26" s="6" t="s">
        <v>36</v>
      </c>
      <c r="N26" s="6" t="s">
        <v>37</v>
      </c>
      <c r="O26" s="6">
        <v>45</v>
      </c>
      <c r="P26" s="6">
        <v>15</v>
      </c>
      <c r="Q26" s="6"/>
      <c r="R26" s="6">
        <f>U26-O26-P26-Q26-S26-T26</f>
        <v>87</v>
      </c>
      <c r="S26" s="6">
        <v>15</v>
      </c>
      <c r="T26" s="6">
        <f>I26*3</f>
        <v>18</v>
      </c>
      <c r="U26" s="6">
        <f t="shared" si="15"/>
        <v>180</v>
      </c>
    </row>
    <row r="27" spans="1:21" ht="40.5" hidden="1" customHeight="1" x14ac:dyDescent="0.25">
      <c r="A27" s="5" t="s">
        <v>188</v>
      </c>
      <c r="B27" s="5" t="s">
        <v>189</v>
      </c>
      <c r="C27" s="79" t="s">
        <v>150</v>
      </c>
      <c r="D27" s="79" t="s">
        <v>149</v>
      </c>
      <c r="E27" s="5"/>
      <c r="F27" s="5"/>
      <c r="G27" s="76" t="s">
        <v>101</v>
      </c>
      <c r="H27" s="76" t="s">
        <v>72</v>
      </c>
      <c r="I27" s="6">
        <v>2</v>
      </c>
      <c r="J27" s="6" t="s">
        <v>76</v>
      </c>
      <c r="K27" s="6" t="s">
        <v>75</v>
      </c>
      <c r="L27" s="6">
        <v>4</v>
      </c>
      <c r="M27" s="5" t="s">
        <v>73</v>
      </c>
      <c r="N27" s="5" t="s">
        <v>74</v>
      </c>
      <c r="O27" s="6"/>
      <c r="P27" s="6"/>
      <c r="Q27" s="6"/>
      <c r="R27" s="6"/>
      <c r="S27" s="6"/>
      <c r="T27" s="6"/>
      <c r="U27" s="6">
        <v>60</v>
      </c>
    </row>
    <row r="28" spans="1:21" ht="51" hidden="1" customHeight="1" x14ac:dyDescent="0.25">
      <c r="A28" s="5" t="s">
        <v>188</v>
      </c>
      <c r="B28" s="5" t="s">
        <v>189</v>
      </c>
      <c r="C28" s="79" t="s">
        <v>150</v>
      </c>
      <c r="D28" s="79" t="s">
        <v>149</v>
      </c>
      <c r="E28" s="5"/>
      <c r="F28" s="5"/>
      <c r="G28" s="76" t="s">
        <v>104</v>
      </c>
      <c r="H28" s="76" t="s">
        <v>78</v>
      </c>
      <c r="I28" s="6">
        <v>16</v>
      </c>
      <c r="J28" s="6" t="s">
        <v>42</v>
      </c>
      <c r="K28" s="6" t="s">
        <v>43</v>
      </c>
      <c r="L28" s="6">
        <v>4</v>
      </c>
      <c r="M28" s="6"/>
      <c r="N28" s="6"/>
      <c r="O28" s="6"/>
      <c r="P28" s="6"/>
      <c r="Q28" s="6"/>
      <c r="R28" s="6"/>
      <c r="S28" s="6"/>
      <c r="T28" s="6"/>
      <c r="U28" s="6">
        <f>I28*30</f>
        <v>480</v>
      </c>
    </row>
    <row r="29" spans="1:21" ht="54" hidden="1" customHeight="1" x14ac:dyDescent="0.25">
      <c r="A29" s="5" t="s">
        <v>188</v>
      </c>
      <c r="B29" s="5" t="s">
        <v>189</v>
      </c>
      <c r="C29" s="79" t="s">
        <v>150</v>
      </c>
      <c r="D29" s="79" t="s">
        <v>149</v>
      </c>
      <c r="E29" s="5"/>
      <c r="F29" s="5"/>
      <c r="G29" s="76" t="s">
        <v>105</v>
      </c>
      <c r="H29" s="76" t="s">
        <v>81</v>
      </c>
      <c r="I29" s="6">
        <v>12</v>
      </c>
      <c r="J29" s="6" t="s">
        <v>79</v>
      </c>
      <c r="K29" s="6" t="s">
        <v>80</v>
      </c>
      <c r="L29" s="6">
        <v>4</v>
      </c>
      <c r="M29" s="5"/>
      <c r="N29" s="5"/>
      <c r="O29" s="6"/>
      <c r="P29" s="6"/>
      <c r="Q29" s="6"/>
      <c r="R29" s="6">
        <f t="shared" ref="R29" si="23">U29-O29-P29-Q29-S29-T29</f>
        <v>294</v>
      </c>
      <c r="S29" s="6">
        <f t="shared" ref="S29" si="24">IF(I29&lt;6,15,30)</f>
        <v>30</v>
      </c>
      <c r="T29" s="6">
        <f t="shared" ref="T29" si="25">I29*3</f>
        <v>36</v>
      </c>
      <c r="U29" s="6">
        <f t="shared" ref="U29" si="26">I29*30</f>
        <v>360</v>
      </c>
    </row>
    <row r="30" spans="1:21" ht="64.5" hidden="1" customHeight="1" x14ac:dyDescent="0.25">
      <c r="A30" s="4"/>
      <c r="B30" s="4"/>
      <c r="C30" s="7"/>
      <c r="D30" s="7"/>
      <c r="E30" s="7"/>
      <c r="F30" s="7"/>
      <c r="G30" s="4"/>
      <c r="H30" s="4"/>
      <c r="I30" s="16">
        <v>120</v>
      </c>
      <c r="J30" s="4"/>
      <c r="K30" s="4"/>
      <c r="L30" s="81"/>
      <c r="M30" s="4"/>
      <c r="N30" s="4"/>
      <c r="O30" s="8"/>
      <c r="P30" s="8"/>
      <c r="Q30" s="8"/>
      <c r="R30" s="8"/>
      <c r="S30" s="8"/>
      <c r="T30" s="8"/>
      <c r="U30" s="82">
        <f t="shared" ref="U30" si="27">I30*30</f>
        <v>3600</v>
      </c>
    </row>
    <row r="31" spans="1:21" ht="16.5" hidden="1" customHeight="1" x14ac:dyDescent="0.25">
      <c r="C31" s="61"/>
      <c r="D31" s="61"/>
      <c r="E31" s="61"/>
      <c r="F31" s="61"/>
      <c r="I31" s="61"/>
      <c r="K31" s="10" t="s">
        <v>24</v>
      </c>
      <c r="L31" s="10" t="s">
        <v>25</v>
      </c>
      <c r="M31" s="4"/>
      <c r="N31" s="4"/>
      <c r="O31" s="8"/>
      <c r="P31" s="8"/>
      <c r="Q31" s="8"/>
      <c r="R31" s="8"/>
      <c r="S31" s="8"/>
      <c r="T31" s="8"/>
      <c r="U31" s="61"/>
    </row>
    <row r="32" spans="1:21" ht="13.5" hidden="1" customHeight="1" x14ac:dyDescent="0.25">
      <c r="C32" s="61"/>
      <c r="D32" s="61"/>
      <c r="E32" s="61"/>
      <c r="F32" s="61"/>
      <c r="I32" s="61"/>
      <c r="K32" s="9">
        <v>1</v>
      </c>
      <c r="L32" s="10">
        <v>30</v>
      </c>
      <c r="M32" s="4"/>
      <c r="N32" s="4"/>
      <c r="O32" s="8"/>
      <c r="P32" s="8"/>
      <c r="Q32" s="8"/>
      <c r="R32" s="8"/>
      <c r="S32" s="8"/>
      <c r="T32" s="8"/>
      <c r="U32" s="61"/>
    </row>
    <row r="33" spans="1:21" ht="12.75" hidden="1" customHeight="1" x14ac:dyDescent="0.25">
      <c r="C33" s="61"/>
      <c r="D33" s="61"/>
      <c r="E33" s="61"/>
      <c r="F33" s="61"/>
      <c r="I33" s="61"/>
      <c r="K33" s="9">
        <v>2</v>
      </c>
      <c r="L33" s="10">
        <v>30</v>
      </c>
      <c r="M33" s="4"/>
      <c r="N33" s="4" t="s">
        <v>92</v>
      </c>
      <c r="O33" s="8"/>
      <c r="P33" s="4"/>
      <c r="Q33" s="8"/>
      <c r="R33" s="8"/>
      <c r="S33" s="8"/>
      <c r="T33" s="8"/>
      <c r="U33" s="61"/>
    </row>
    <row r="34" spans="1:21" ht="14.25" hidden="1" customHeight="1" x14ac:dyDescent="0.25">
      <c r="C34" s="61"/>
      <c r="D34" s="61"/>
      <c r="E34" s="61"/>
      <c r="F34" s="61"/>
      <c r="I34" s="61"/>
      <c r="K34" s="9">
        <v>3</v>
      </c>
      <c r="L34" s="10">
        <v>30</v>
      </c>
      <c r="M34" s="4"/>
      <c r="N34" s="4" t="s">
        <v>90</v>
      </c>
      <c r="O34" s="8"/>
      <c r="P34" s="8"/>
      <c r="Q34" s="8"/>
      <c r="R34" s="8"/>
      <c r="S34" s="8"/>
      <c r="T34" s="8"/>
      <c r="U34" s="61"/>
    </row>
    <row r="35" spans="1:21" ht="12" hidden="1" customHeight="1" x14ac:dyDescent="0.25">
      <c r="C35" s="61"/>
      <c r="D35" s="61"/>
      <c r="E35" s="61"/>
      <c r="F35" s="61"/>
      <c r="I35" s="61"/>
      <c r="K35" s="9">
        <v>4</v>
      </c>
      <c r="L35" s="10">
        <v>30</v>
      </c>
      <c r="M35" s="4"/>
      <c r="N35" s="4" t="s">
        <v>88</v>
      </c>
      <c r="O35" s="8"/>
      <c r="P35" s="4"/>
      <c r="Q35" s="8"/>
      <c r="R35" s="8"/>
      <c r="S35" s="8"/>
      <c r="T35" s="8"/>
      <c r="U35" s="61"/>
    </row>
    <row r="36" spans="1:21" ht="11.25" hidden="1" customHeight="1" x14ac:dyDescent="0.25">
      <c r="A36" s="4"/>
      <c r="B36" s="4"/>
      <c r="C36" s="7"/>
      <c r="D36" s="7"/>
      <c r="E36" s="7"/>
      <c r="F36" s="7"/>
      <c r="G36" s="4"/>
      <c r="H36" s="4"/>
      <c r="I36" s="11"/>
      <c r="J36" s="4" t="s">
        <v>23</v>
      </c>
      <c r="K36" s="9"/>
      <c r="L36" s="10"/>
      <c r="M36" s="4"/>
      <c r="N36" s="4" t="s">
        <v>91</v>
      </c>
      <c r="O36" s="8"/>
      <c r="P36" s="4"/>
      <c r="Q36" s="8"/>
      <c r="R36" s="8"/>
      <c r="S36" s="8"/>
      <c r="T36" s="8"/>
      <c r="U36" s="82"/>
    </row>
    <row r="37" spans="1:21" ht="12.75" hidden="1" customHeight="1" x14ac:dyDescent="0.25">
      <c r="A37" s="4"/>
      <c r="B37" s="4"/>
      <c r="C37" s="7"/>
      <c r="D37" s="7"/>
      <c r="E37" s="7"/>
      <c r="F37" s="7"/>
      <c r="G37" s="4"/>
      <c r="H37" s="4"/>
      <c r="I37" s="11"/>
      <c r="J37" s="4"/>
      <c r="K37" s="9"/>
      <c r="L37" s="10"/>
      <c r="M37" s="4"/>
      <c r="N37" s="4" t="s">
        <v>89</v>
      </c>
      <c r="O37" s="8"/>
      <c r="P37" s="4"/>
      <c r="Q37" s="8"/>
      <c r="R37" s="8"/>
      <c r="S37" s="8"/>
      <c r="T37" s="8"/>
      <c r="U37" s="82"/>
    </row>
    <row r="38" spans="1:21" ht="14.25" hidden="1" customHeight="1" x14ac:dyDescent="0.25">
      <c r="A38" s="4"/>
      <c r="B38" s="4"/>
      <c r="C38" s="7"/>
      <c r="D38" s="7"/>
      <c r="E38" s="7"/>
      <c r="F38" s="7"/>
      <c r="G38" s="4"/>
      <c r="H38" s="4"/>
      <c r="I38" s="11"/>
      <c r="J38" s="4"/>
      <c r="K38" s="70"/>
      <c r="L38" s="83"/>
      <c r="P38" s="61"/>
      <c r="U38" s="82"/>
    </row>
    <row r="39" spans="1:21" ht="11.25" hidden="1" customHeight="1" x14ac:dyDescent="0.25">
      <c r="A39" s="4"/>
      <c r="B39" s="4"/>
      <c r="C39" s="7"/>
      <c r="D39" s="7"/>
      <c r="E39" s="7"/>
      <c r="F39" s="7"/>
      <c r="G39" s="84"/>
      <c r="H39" s="84"/>
      <c r="I39" s="11"/>
      <c r="J39" s="4"/>
      <c r="K39" s="71"/>
      <c r="L39" s="83"/>
      <c r="P39" s="61"/>
      <c r="Q39" s="61"/>
      <c r="R39" s="61"/>
      <c r="U39" s="82"/>
    </row>
    <row r="40" spans="1:21" ht="16.5" hidden="1" customHeight="1" x14ac:dyDescent="0.25">
      <c r="A40" s="4"/>
      <c r="B40" s="4"/>
      <c r="C40" s="7"/>
      <c r="D40" s="7"/>
      <c r="E40" s="7"/>
      <c r="F40" s="7"/>
      <c r="G40" s="4"/>
      <c r="H40" s="4"/>
      <c r="I40" s="11"/>
      <c r="J40" s="4"/>
      <c r="K40" s="71"/>
      <c r="L40" s="85">
        <f>SUM(L32:L39)</f>
        <v>120</v>
      </c>
      <c r="U40" s="82"/>
    </row>
    <row r="41" spans="1:21" hidden="1" x14ac:dyDescent="0.25">
      <c r="A41" s="4"/>
      <c r="B41" s="4"/>
      <c r="C41" s="7"/>
      <c r="D41" s="7"/>
      <c r="E41" s="7"/>
      <c r="F41" s="7"/>
      <c r="G41" s="4"/>
      <c r="H41" s="4"/>
      <c r="I41" s="11"/>
      <c r="J41" s="4"/>
      <c r="O41" s="61"/>
      <c r="P41" s="61"/>
      <c r="Q41" s="61"/>
      <c r="R41" s="61"/>
      <c r="S41" s="61"/>
      <c r="T41" s="61"/>
      <c r="U41" s="82"/>
    </row>
    <row r="42" spans="1:21" hidden="1" x14ac:dyDescent="0.25">
      <c r="A42" s="4"/>
      <c r="B42" s="4"/>
      <c r="C42" s="7"/>
      <c r="D42" s="7"/>
      <c r="E42" s="7"/>
      <c r="F42" s="7"/>
      <c r="G42" s="4"/>
      <c r="H42" s="4"/>
      <c r="I42" s="11"/>
      <c r="J42" s="4"/>
      <c r="O42" s="61"/>
      <c r="P42" s="61"/>
      <c r="Q42" s="61"/>
      <c r="R42" s="61"/>
      <c r="S42" s="61"/>
      <c r="T42" s="61"/>
      <c r="U42" s="82"/>
    </row>
    <row r="43" spans="1:21" hidden="1" x14ac:dyDescent="0.25">
      <c r="A43" s="4"/>
      <c r="B43" s="4"/>
      <c r="C43" s="7"/>
      <c r="D43" s="7"/>
      <c r="E43" s="7"/>
      <c r="F43" s="7"/>
      <c r="G43" s="4"/>
      <c r="H43" s="4"/>
      <c r="I43" s="11"/>
      <c r="J43" s="4"/>
      <c r="O43" s="61"/>
      <c r="P43" s="61"/>
      <c r="Q43" s="61"/>
      <c r="R43" s="61"/>
      <c r="S43" s="61"/>
      <c r="T43" s="61"/>
      <c r="U43" s="82"/>
    </row>
    <row r="44" spans="1:21" hidden="1" x14ac:dyDescent="0.25">
      <c r="O44" s="61"/>
      <c r="P44" s="61"/>
      <c r="Q44" s="61"/>
      <c r="R44" s="61"/>
      <c r="S44" s="61"/>
      <c r="T44" s="61"/>
    </row>
    <row r="45" spans="1:21" hidden="1" x14ac:dyDescent="0.25">
      <c r="O45" s="61"/>
      <c r="P45" s="61"/>
      <c r="Q45" s="61"/>
      <c r="R45" s="61"/>
      <c r="S45" s="61"/>
      <c r="T45" s="61"/>
    </row>
    <row r="46" spans="1:21" ht="18.75" hidden="1" customHeight="1" x14ac:dyDescent="0.25">
      <c r="O46" s="61"/>
      <c r="P46" s="61"/>
      <c r="Q46" s="61"/>
      <c r="R46" s="61"/>
      <c r="S46" s="61"/>
      <c r="T46" s="61"/>
    </row>
  </sheetData>
  <autoFilter ref="A6:U46">
    <filterColumn colId="10">
      <filters>
        <filter val="ПД КВ"/>
      </filters>
    </filterColumn>
  </autoFilter>
  <mergeCells count="23">
    <mergeCell ref="N4:N6"/>
    <mergeCell ref="O4:U4"/>
    <mergeCell ref="O5:Q5"/>
    <mergeCell ref="R5:R6"/>
    <mergeCell ref="S5:S6"/>
    <mergeCell ref="T5:T6"/>
    <mergeCell ref="U5:U6"/>
    <mergeCell ref="M4:M6"/>
    <mergeCell ref="A1:U1"/>
    <mergeCell ref="A2:U2"/>
    <mergeCell ref="O3: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ageMargins left="0.59055118110236227" right="0.59055118110236227" top="1.1811023622047245" bottom="0.55118110236220474" header="0.31496062992125984" footer="0.31496062992125984"/>
  <pageSetup paperSize="9" scale="46" orientation="landscape" r:id="rId1"/>
  <rowBreaks count="1" manualBreakCount="1">
    <brk id="36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30"/>
  <sheetViews>
    <sheetView view="pageBreakPreview" topLeftCell="A28" zoomScaleSheetLayoutView="100" zoomScalePageLayoutView="70" workbookViewId="0">
      <selection activeCell="B30" sqref="B30"/>
    </sheetView>
  </sheetViews>
  <sheetFormatPr defaultRowHeight="15.75" x14ac:dyDescent="0.25"/>
  <cols>
    <col min="1" max="1" width="22.42578125" style="40" customWidth="1"/>
    <col min="2" max="2" width="74" style="40" customWidth="1"/>
    <col min="3" max="3" width="10.85546875" style="40" customWidth="1"/>
    <col min="4" max="4" width="25.85546875" style="40" customWidth="1"/>
    <col min="5" max="16384" width="9.140625" style="40"/>
  </cols>
  <sheetData>
    <row r="1" spans="1:8" x14ac:dyDescent="0.25">
      <c r="A1" s="125" t="s">
        <v>180</v>
      </c>
      <c r="B1" s="125"/>
      <c r="C1" s="125"/>
      <c r="D1" s="125"/>
      <c r="E1" s="2"/>
      <c r="F1" s="2"/>
      <c r="G1" s="2"/>
      <c r="H1" s="2"/>
    </row>
    <row r="3" spans="1:8" ht="63" x14ac:dyDescent="0.25">
      <c r="A3" s="41" t="s">
        <v>3</v>
      </c>
      <c r="B3" s="41" t="s">
        <v>0</v>
      </c>
      <c r="C3" s="41" t="s">
        <v>1</v>
      </c>
      <c r="D3" s="41" t="s">
        <v>26</v>
      </c>
    </row>
    <row r="4" spans="1:8" ht="12.75" customHeight="1" x14ac:dyDescent="0.25">
      <c r="A4" s="124" t="s">
        <v>7</v>
      </c>
      <c r="B4" s="124"/>
      <c r="C4" s="124"/>
      <c r="D4" s="124"/>
    </row>
    <row r="5" spans="1:8" x14ac:dyDescent="0.25">
      <c r="A5" s="124" t="s">
        <v>8</v>
      </c>
      <c r="B5" s="124"/>
      <c r="C5" s="124"/>
      <c r="D5" s="124"/>
    </row>
    <row r="6" spans="1:8" ht="261" customHeight="1" thickBot="1" x14ac:dyDescent="0.3">
      <c r="A6" s="42" t="s">
        <v>63</v>
      </c>
      <c r="B6" s="43" t="s">
        <v>82</v>
      </c>
      <c r="C6" s="44">
        <v>3</v>
      </c>
      <c r="D6" s="45" t="s">
        <v>138</v>
      </c>
    </row>
    <row r="7" spans="1:8" ht="147.75" customHeight="1" thickBot="1" x14ac:dyDescent="0.3">
      <c r="A7" s="46" t="s">
        <v>65</v>
      </c>
      <c r="B7" s="47" t="s">
        <v>71</v>
      </c>
      <c r="C7" s="44">
        <v>3</v>
      </c>
      <c r="D7" s="45" t="s">
        <v>138</v>
      </c>
    </row>
    <row r="8" spans="1:8" ht="193.5" customHeight="1" thickBot="1" x14ac:dyDescent="0.3">
      <c r="A8" s="46" t="s">
        <v>67</v>
      </c>
      <c r="B8" s="47" t="s">
        <v>83</v>
      </c>
      <c r="C8" s="44">
        <v>5</v>
      </c>
      <c r="D8" s="45" t="s">
        <v>138</v>
      </c>
    </row>
    <row r="9" spans="1:8" ht="222.75" customHeight="1" thickBot="1" x14ac:dyDescent="0.3">
      <c r="A9" s="48" t="s">
        <v>69</v>
      </c>
      <c r="B9" s="47" t="s">
        <v>87</v>
      </c>
      <c r="C9" s="44">
        <v>5</v>
      </c>
      <c r="D9" s="45" t="s">
        <v>138</v>
      </c>
    </row>
    <row r="10" spans="1:8" ht="15" customHeight="1" x14ac:dyDescent="0.25">
      <c r="A10" s="124" t="s">
        <v>7</v>
      </c>
      <c r="B10" s="124"/>
      <c r="C10" s="124"/>
      <c r="D10" s="124"/>
    </row>
    <row r="11" spans="1:8" x14ac:dyDescent="0.25">
      <c r="A11" s="124" t="s">
        <v>6</v>
      </c>
      <c r="B11" s="124"/>
      <c r="C11" s="124"/>
      <c r="D11" s="124"/>
    </row>
    <row r="12" spans="1:8" ht="147.75" customHeight="1" thickBot="1" x14ac:dyDescent="0.3">
      <c r="A12" s="49" t="s">
        <v>123</v>
      </c>
      <c r="B12" s="50" t="s">
        <v>169</v>
      </c>
      <c r="C12" s="126">
        <v>5</v>
      </c>
      <c r="D12" s="45" t="s">
        <v>138</v>
      </c>
    </row>
    <row r="13" spans="1:8" ht="145.5" customHeight="1" thickBot="1" x14ac:dyDescent="0.3">
      <c r="A13" s="49" t="s">
        <v>124</v>
      </c>
      <c r="B13" s="50" t="s">
        <v>170</v>
      </c>
      <c r="C13" s="128"/>
      <c r="D13" s="45" t="s">
        <v>138</v>
      </c>
    </row>
    <row r="14" spans="1:8" ht="162.75" customHeight="1" thickBot="1" x14ac:dyDescent="0.3">
      <c r="A14" s="51" t="s">
        <v>125</v>
      </c>
      <c r="B14" s="50" t="s">
        <v>171</v>
      </c>
      <c r="C14" s="126">
        <v>5</v>
      </c>
      <c r="D14" s="45" t="s">
        <v>138</v>
      </c>
    </row>
    <row r="15" spans="1:8" ht="148.5" customHeight="1" thickBot="1" x14ac:dyDescent="0.3">
      <c r="A15" s="52" t="s">
        <v>126</v>
      </c>
      <c r="B15" s="50" t="s">
        <v>165</v>
      </c>
      <c r="C15" s="127"/>
      <c r="D15" s="45" t="s">
        <v>138</v>
      </c>
    </row>
    <row r="16" spans="1:8" ht="153" customHeight="1" thickBot="1" x14ac:dyDescent="0.3">
      <c r="A16" s="53" t="s">
        <v>127</v>
      </c>
      <c r="B16" s="54" t="s">
        <v>172</v>
      </c>
      <c r="C16" s="129">
        <v>5</v>
      </c>
      <c r="D16" s="45" t="s">
        <v>138</v>
      </c>
    </row>
    <row r="17" spans="1:4" ht="128.25" customHeight="1" thickBot="1" x14ac:dyDescent="0.3">
      <c r="A17" s="52" t="s">
        <v>128</v>
      </c>
      <c r="B17" s="50" t="s">
        <v>166</v>
      </c>
      <c r="C17" s="129"/>
      <c r="D17" s="45" t="s">
        <v>138</v>
      </c>
    </row>
    <row r="18" spans="1:4" x14ac:dyDescent="0.25">
      <c r="A18" s="124" t="s">
        <v>13</v>
      </c>
      <c r="B18" s="124"/>
      <c r="C18" s="124"/>
      <c r="D18" s="124"/>
    </row>
    <row r="19" spans="1:4" x14ac:dyDescent="0.25">
      <c r="A19" s="124" t="s">
        <v>8</v>
      </c>
      <c r="B19" s="124"/>
      <c r="C19" s="124"/>
      <c r="D19" s="124"/>
    </row>
    <row r="20" spans="1:4" ht="145.5" customHeight="1" thickBot="1" x14ac:dyDescent="0.3">
      <c r="A20" s="55" t="s">
        <v>116</v>
      </c>
      <c r="B20" s="56" t="s">
        <v>173</v>
      </c>
      <c r="C20" s="57">
        <v>5</v>
      </c>
      <c r="D20" s="45" t="s">
        <v>137</v>
      </c>
    </row>
    <row r="21" spans="1:4" ht="144.75" customHeight="1" thickBot="1" x14ac:dyDescent="0.3">
      <c r="A21" s="55" t="s">
        <v>129</v>
      </c>
      <c r="B21" s="58" t="s">
        <v>174</v>
      </c>
      <c r="C21" s="57">
        <v>3</v>
      </c>
      <c r="D21" s="45" t="s">
        <v>138</v>
      </c>
    </row>
    <row r="22" spans="1:4" ht="155.25" customHeight="1" thickBot="1" x14ac:dyDescent="0.3">
      <c r="A22" s="59" t="s">
        <v>118</v>
      </c>
      <c r="B22" s="58" t="s">
        <v>168</v>
      </c>
      <c r="C22" s="57">
        <v>5</v>
      </c>
      <c r="D22" s="45" t="s">
        <v>133</v>
      </c>
    </row>
    <row r="23" spans="1:4" ht="141" customHeight="1" thickBot="1" x14ac:dyDescent="0.3">
      <c r="A23" s="60" t="s">
        <v>133</v>
      </c>
      <c r="B23" s="58" t="s">
        <v>167</v>
      </c>
      <c r="C23" s="57">
        <v>5</v>
      </c>
      <c r="D23" s="45" t="s">
        <v>181</v>
      </c>
    </row>
    <row r="24" spans="1:4" ht="130.5" customHeight="1" thickBot="1" x14ac:dyDescent="0.3">
      <c r="A24" s="60" t="s">
        <v>136</v>
      </c>
      <c r="B24" s="58" t="s">
        <v>175</v>
      </c>
      <c r="C24" s="57">
        <v>5</v>
      </c>
      <c r="D24" s="45" t="s">
        <v>116</v>
      </c>
    </row>
    <row r="25" spans="1:4" ht="15" customHeight="1" x14ac:dyDescent="0.25">
      <c r="A25" s="124" t="s">
        <v>13</v>
      </c>
      <c r="B25" s="124"/>
      <c r="C25" s="124"/>
      <c r="D25" s="124"/>
    </row>
    <row r="26" spans="1:4" x14ac:dyDescent="0.25">
      <c r="A26" s="124" t="s">
        <v>6</v>
      </c>
      <c r="B26" s="124"/>
      <c r="C26" s="124"/>
      <c r="D26" s="124"/>
    </row>
    <row r="27" spans="1:4" ht="114.75" customHeight="1" thickBot="1" x14ac:dyDescent="0.3">
      <c r="A27" s="60" t="s">
        <v>131</v>
      </c>
      <c r="B27" s="58" t="s">
        <v>176</v>
      </c>
      <c r="C27" s="123">
        <v>4</v>
      </c>
      <c r="D27" s="45" t="s">
        <v>182</v>
      </c>
    </row>
    <row r="28" spans="1:4" ht="141.75" customHeight="1" thickBot="1" x14ac:dyDescent="0.3">
      <c r="A28" s="60" t="s">
        <v>132</v>
      </c>
      <c r="B28" s="58" t="s">
        <v>177</v>
      </c>
      <c r="C28" s="123"/>
      <c r="D28" s="45" t="s">
        <v>128</v>
      </c>
    </row>
    <row r="29" spans="1:4" ht="144.75" customHeight="1" thickBot="1" x14ac:dyDescent="0.3">
      <c r="A29" s="60" t="s">
        <v>134</v>
      </c>
      <c r="B29" s="58" t="s">
        <v>178</v>
      </c>
      <c r="C29" s="123">
        <v>6</v>
      </c>
      <c r="D29" s="45" t="s">
        <v>183</v>
      </c>
    </row>
    <row r="30" spans="1:4" ht="147" customHeight="1" thickBot="1" x14ac:dyDescent="0.3">
      <c r="A30" s="60" t="s">
        <v>135</v>
      </c>
      <c r="B30" s="58" t="s">
        <v>179</v>
      </c>
      <c r="C30" s="123"/>
      <c r="D30" s="45" t="s">
        <v>184</v>
      </c>
    </row>
  </sheetData>
  <mergeCells count="14">
    <mergeCell ref="C27:C28"/>
    <mergeCell ref="C29:C30"/>
    <mergeCell ref="A25:D25"/>
    <mergeCell ref="A26:D26"/>
    <mergeCell ref="A1:D1"/>
    <mergeCell ref="A4:D4"/>
    <mergeCell ref="A5:D5"/>
    <mergeCell ref="A11:D11"/>
    <mergeCell ref="C14:C15"/>
    <mergeCell ref="A18:D18"/>
    <mergeCell ref="A19:D19"/>
    <mergeCell ref="C12:C13"/>
    <mergeCell ref="C16:C17"/>
    <mergeCell ref="A10:D10"/>
  </mergeCells>
  <pageMargins left="0.70866141732283472" right="0.4017857142857143" top="1.1811023622047245" bottom="0.74803149606299213" header="0.31496062992125984" footer="0.31496062992125984"/>
  <pageSetup paperSize="9" scale="60" orientation="landscape" r:id="rId1"/>
  <rowBreaks count="2" manualBreakCount="2">
    <brk id="9" max="3" man="1"/>
    <brk id="1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4" zoomScale="115" zoomScaleSheetLayoutView="115" zoomScalePageLayoutView="70" workbookViewId="0">
      <selection activeCell="A32" sqref="A8:D32"/>
    </sheetView>
  </sheetViews>
  <sheetFormatPr defaultRowHeight="15.75" x14ac:dyDescent="0.25"/>
  <cols>
    <col min="1" max="1" width="22.42578125" style="40" customWidth="1"/>
    <col min="2" max="2" width="74" style="40" customWidth="1"/>
    <col min="3" max="3" width="10.85546875" style="40" customWidth="1"/>
    <col min="4" max="4" width="25.85546875" style="40" customWidth="1"/>
    <col min="5" max="16384" width="9.140625" style="40"/>
  </cols>
  <sheetData>
    <row r="1" spans="1:8" x14ac:dyDescent="0.25">
      <c r="D1" s="87" t="s">
        <v>217</v>
      </c>
    </row>
    <row r="3" spans="1:8" x14ac:dyDescent="0.25">
      <c r="A3" s="125" t="s">
        <v>219</v>
      </c>
      <c r="B3" s="125"/>
      <c r="C3" s="125"/>
      <c r="D3" s="125"/>
      <c r="E3" s="2"/>
      <c r="F3" s="2"/>
      <c r="G3" s="2"/>
      <c r="H3" s="2"/>
    </row>
    <row r="5" spans="1:8" ht="24" x14ac:dyDescent="0.25">
      <c r="A5" s="86" t="s">
        <v>213</v>
      </c>
      <c r="B5" s="86" t="s">
        <v>214</v>
      </c>
      <c r="C5" s="86" t="s">
        <v>215</v>
      </c>
      <c r="D5" s="86" t="s">
        <v>216</v>
      </c>
    </row>
    <row r="6" spans="1:8" ht="12.75" customHeight="1" x14ac:dyDescent="0.25">
      <c r="A6" s="130" t="s">
        <v>226</v>
      </c>
      <c r="B6" s="130"/>
      <c r="C6" s="130"/>
      <c r="D6" s="130"/>
    </row>
    <row r="7" spans="1:8" x14ac:dyDescent="0.25">
      <c r="A7" s="130" t="s">
        <v>227</v>
      </c>
      <c r="B7" s="130"/>
      <c r="C7" s="130"/>
      <c r="D7" s="130"/>
    </row>
    <row r="8" spans="1:8" ht="261" customHeight="1" x14ac:dyDescent="0.25">
      <c r="A8" s="76" t="s">
        <v>64</v>
      </c>
      <c r="B8" s="43" t="s">
        <v>221</v>
      </c>
      <c r="C8" s="44">
        <v>3</v>
      </c>
      <c r="D8" s="89" t="s">
        <v>220</v>
      </c>
    </row>
    <row r="9" spans="1:8" ht="114" customHeight="1" x14ac:dyDescent="0.25">
      <c r="A9" s="76" t="s">
        <v>66</v>
      </c>
      <c r="B9" s="47" t="s">
        <v>222</v>
      </c>
      <c r="C9" s="44">
        <v>3</v>
      </c>
      <c r="D9" s="89" t="s">
        <v>220</v>
      </c>
    </row>
    <row r="10" spans="1:8" ht="193.5" customHeight="1" x14ac:dyDescent="0.25">
      <c r="A10" s="76" t="s">
        <v>68</v>
      </c>
      <c r="B10" s="47" t="s">
        <v>223</v>
      </c>
      <c r="C10" s="44">
        <v>5</v>
      </c>
      <c r="D10" s="89" t="s">
        <v>220</v>
      </c>
    </row>
    <row r="11" spans="1:8" ht="222.75" customHeight="1" x14ac:dyDescent="0.25">
      <c r="A11" s="76" t="s">
        <v>70</v>
      </c>
      <c r="B11" s="47" t="s">
        <v>224</v>
      </c>
      <c r="C11" s="44">
        <v>5</v>
      </c>
      <c r="D11" s="89" t="s">
        <v>220</v>
      </c>
    </row>
    <row r="12" spans="1:8" ht="15" customHeight="1" x14ac:dyDescent="0.25">
      <c r="A12" s="130" t="s">
        <v>226</v>
      </c>
      <c r="B12" s="130"/>
      <c r="C12" s="130"/>
      <c r="D12" s="130"/>
    </row>
    <row r="13" spans="1:8" x14ac:dyDescent="0.25">
      <c r="A13" s="130" t="s">
        <v>218</v>
      </c>
      <c r="B13" s="130"/>
      <c r="C13" s="130"/>
      <c r="D13" s="130"/>
    </row>
    <row r="14" spans="1:8" ht="147.75" customHeight="1" x14ac:dyDescent="0.25">
      <c r="A14" s="49" t="s">
        <v>225</v>
      </c>
      <c r="B14" s="50" t="s">
        <v>232</v>
      </c>
      <c r="C14" s="126">
        <v>5</v>
      </c>
      <c r="D14" s="89" t="s">
        <v>220</v>
      </c>
    </row>
    <row r="15" spans="1:8" ht="145.5" customHeight="1" x14ac:dyDescent="0.25">
      <c r="A15" s="49" t="s">
        <v>228</v>
      </c>
      <c r="B15" s="50" t="s">
        <v>229</v>
      </c>
      <c r="C15" s="128"/>
      <c r="D15" s="89" t="s">
        <v>220</v>
      </c>
    </row>
    <row r="16" spans="1:8" ht="162.75" customHeight="1" x14ac:dyDescent="0.25">
      <c r="A16" s="51" t="s">
        <v>230</v>
      </c>
      <c r="B16" s="50" t="s">
        <v>231</v>
      </c>
      <c r="C16" s="126">
        <v>5</v>
      </c>
      <c r="D16" s="89" t="s">
        <v>220</v>
      </c>
    </row>
    <row r="17" spans="1:4" ht="148.5" customHeight="1" x14ac:dyDescent="0.25">
      <c r="A17" s="52" t="s">
        <v>233</v>
      </c>
      <c r="B17" s="50" t="s">
        <v>237</v>
      </c>
      <c r="C17" s="127"/>
      <c r="D17" s="89" t="s">
        <v>220</v>
      </c>
    </row>
    <row r="18" spans="1:4" ht="153" customHeight="1" x14ac:dyDescent="0.25">
      <c r="A18" s="53" t="s">
        <v>234</v>
      </c>
      <c r="B18" s="54" t="s">
        <v>235</v>
      </c>
      <c r="C18" s="129">
        <v>5</v>
      </c>
      <c r="D18" s="89" t="s">
        <v>220</v>
      </c>
    </row>
    <row r="19" spans="1:4" ht="142.5" customHeight="1" x14ac:dyDescent="0.25">
      <c r="A19" s="52" t="s">
        <v>236</v>
      </c>
      <c r="B19" s="50" t="s">
        <v>239</v>
      </c>
      <c r="C19" s="129"/>
      <c r="D19" s="89" t="s">
        <v>220</v>
      </c>
    </row>
    <row r="20" spans="1:4" x14ac:dyDescent="0.25">
      <c r="A20" s="130" t="s">
        <v>238</v>
      </c>
      <c r="B20" s="130"/>
      <c r="C20" s="130"/>
      <c r="D20" s="130"/>
    </row>
    <row r="21" spans="1:4" x14ac:dyDescent="0.25">
      <c r="A21" s="130" t="s">
        <v>227</v>
      </c>
      <c r="B21" s="130"/>
      <c r="C21" s="130"/>
      <c r="D21" s="130"/>
    </row>
    <row r="22" spans="1:4" ht="145.5" customHeight="1" thickBot="1" x14ac:dyDescent="0.3">
      <c r="A22" s="76" t="s">
        <v>115</v>
      </c>
      <c r="B22" s="56" t="s">
        <v>240</v>
      </c>
      <c r="C22" s="75">
        <v>5</v>
      </c>
      <c r="D22" s="45" t="s">
        <v>241</v>
      </c>
    </row>
    <row r="23" spans="1:4" ht="144.75" customHeight="1" x14ac:dyDescent="0.25">
      <c r="A23" s="76" t="s">
        <v>130</v>
      </c>
      <c r="B23" s="58" t="s">
        <v>242</v>
      </c>
      <c r="C23" s="75">
        <v>3</v>
      </c>
      <c r="D23" s="89" t="s">
        <v>220</v>
      </c>
    </row>
    <row r="24" spans="1:4" ht="155.25" customHeight="1" thickBot="1" x14ac:dyDescent="0.3">
      <c r="A24" s="76" t="s">
        <v>117</v>
      </c>
      <c r="B24" s="58" t="s">
        <v>243</v>
      </c>
      <c r="C24" s="75">
        <v>5</v>
      </c>
      <c r="D24" s="45" t="s">
        <v>145</v>
      </c>
    </row>
    <row r="25" spans="1:4" ht="141" customHeight="1" thickBot="1" x14ac:dyDescent="0.3">
      <c r="A25" s="76" t="s">
        <v>145</v>
      </c>
      <c r="B25" s="58" t="s">
        <v>244</v>
      </c>
      <c r="C25" s="75">
        <v>5</v>
      </c>
      <c r="D25" s="45" t="s">
        <v>225</v>
      </c>
    </row>
    <row r="26" spans="1:4" ht="130.5" customHeight="1" thickBot="1" x14ac:dyDescent="0.3">
      <c r="A26" s="76" t="s">
        <v>190</v>
      </c>
      <c r="B26" s="58" t="s">
        <v>245</v>
      </c>
      <c r="C26" s="75">
        <v>5</v>
      </c>
      <c r="D26" s="45" t="s">
        <v>115</v>
      </c>
    </row>
    <row r="27" spans="1:4" ht="15" customHeight="1" x14ac:dyDescent="0.25">
      <c r="A27" s="130" t="s">
        <v>238</v>
      </c>
      <c r="B27" s="130"/>
      <c r="C27" s="130"/>
      <c r="D27" s="130"/>
    </row>
    <row r="28" spans="1:4" x14ac:dyDescent="0.25">
      <c r="A28" s="130" t="s">
        <v>218</v>
      </c>
      <c r="B28" s="130"/>
      <c r="C28" s="130"/>
      <c r="D28" s="130"/>
    </row>
    <row r="29" spans="1:4" ht="114.75" customHeight="1" thickBot="1" x14ac:dyDescent="0.3">
      <c r="A29" s="60" t="s">
        <v>246</v>
      </c>
      <c r="B29" s="58" t="s">
        <v>247</v>
      </c>
      <c r="C29" s="123">
        <v>4</v>
      </c>
      <c r="D29" s="45" t="s">
        <v>248</v>
      </c>
    </row>
    <row r="30" spans="1:4" ht="141.75" customHeight="1" thickBot="1" x14ac:dyDescent="0.3">
      <c r="A30" s="60" t="s">
        <v>249</v>
      </c>
      <c r="B30" s="58" t="s">
        <v>250</v>
      </c>
      <c r="C30" s="123"/>
      <c r="D30" s="45" t="s">
        <v>236</v>
      </c>
    </row>
    <row r="31" spans="1:4" ht="144.75" customHeight="1" thickBot="1" x14ac:dyDescent="0.3">
      <c r="A31" s="60" t="s">
        <v>251</v>
      </c>
      <c r="B31" s="58" t="s">
        <v>253</v>
      </c>
      <c r="C31" s="123">
        <v>6</v>
      </c>
      <c r="D31" s="45" t="s">
        <v>246</v>
      </c>
    </row>
    <row r="32" spans="1:4" ht="147" customHeight="1" thickBot="1" x14ac:dyDescent="0.3">
      <c r="A32" s="60" t="s">
        <v>252</v>
      </c>
      <c r="B32" s="58" t="s">
        <v>254</v>
      </c>
      <c r="C32" s="123"/>
      <c r="D32" s="45" t="s">
        <v>249</v>
      </c>
    </row>
  </sheetData>
  <mergeCells count="14">
    <mergeCell ref="C29:C30"/>
    <mergeCell ref="C31:C32"/>
    <mergeCell ref="C16:C17"/>
    <mergeCell ref="C18:C19"/>
    <mergeCell ref="A20:D20"/>
    <mergeCell ref="A21:D21"/>
    <mergeCell ref="A27:D27"/>
    <mergeCell ref="A28:D28"/>
    <mergeCell ref="C14:C15"/>
    <mergeCell ref="A3:D3"/>
    <mergeCell ref="A6:D6"/>
    <mergeCell ref="A7:D7"/>
    <mergeCell ref="A12:D12"/>
    <mergeCell ref="A13:D13"/>
  </mergeCells>
  <pageMargins left="0.70866141732283472" right="0.4017857142857143" top="1.1811023622047245" bottom="0.74803149606299213" header="0.31496062992125984" footer="0.31496062992125984"/>
  <pageSetup paperSize="9" scale="39" orientation="landscape" r:id="rId1"/>
  <rowBreaks count="3" manualBreakCount="3">
    <brk id="11" max="3" man="1"/>
    <brk id="19" max="3" man="1"/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Описание дисц ОП</vt:lpstr>
      <vt:lpstr>ТУП</vt:lpstr>
      <vt:lpstr>КЭД рус</vt:lpstr>
      <vt:lpstr>КЭД каз</vt:lpstr>
      <vt:lpstr>'КЭД каз'!Область_печати</vt:lpstr>
      <vt:lpstr>'КЭД рус'!Область_печати</vt:lpstr>
      <vt:lpstr>'Описание дисц ОП'!Область_печати</vt:lpstr>
      <vt:lpstr>ТУП!Область_печати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User</cp:lastModifiedBy>
  <cp:lastPrinted>2021-06-16T10:02:24Z</cp:lastPrinted>
  <dcterms:created xsi:type="dcterms:W3CDTF">2021-06-01T09:07:12Z</dcterms:created>
  <dcterms:modified xsi:type="dcterms:W3CDTF">2021-07-23T08:41:35Z</dcterms:modified>
</cp:coreProperties>
</file>