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ирас\Отдел внутреннего аудита\Анкетирование\Результаты анкетирования\Ноябрь 2021\"/>
    </mc:Choice>
  </mc:AlternateContent>
  <bookViews>
    <workbookView xWindow="0" yWindow="0" windowWidth="28800" windowHeight="11865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K54" i="2" l="1"/>
  <c r="K53" i="2"/>
  <c r="K52" i="2"/>
  <c r="K55" i="2" s="1"/>
  <c r="K50" i="2"/>
  <c r="K49" i="2"/>
  <c r="K48" i="2"/>
  <c r="K47" i="2"/>
  <c r="K51" i="2" s="1"/>
  <c r="K45" i="2"/>
  <c r="K44" i="2"/>
  <c r="K43" i="2"/>
  <c r="K42" i="2"/>
  <c r="K46" i="2" s="1"/>
  <c r="K40" i="2"/>
  <c r="K39" i="2"/>
  <c r="K38" i="2"/>
  <c r="K37" i="2"/>
  <c r="K41" i="2" s="1"/>
  <c r="K35" i="2"/>
  <c r="K34" i="2"/>
  <c r="K33" i="2"/>
  <c r="K32" i="2"/>
  <c r="K36" i="2" s="1"/>
  <c r="K30" i="2"/>
  <c r="K29" i="2"/>
  <c r="K28" i="2"/>
  <c r="K27" i="2"/>
  <c r="K31" i="2" s="1"/>
  <c r="K25" i="2"/>
  <c r="K24" i="2"/>
  <c r="K23" i="2"/>
  <c r="K22" i="2"/>
  <c r="K26" i="2" s="1"/>
  <c r="K20" i="2"/>
  <c r="K19" i="2"/>
  <c r="K18" i="2"/>
  <c r="K17" i="2"/>
  <c r="K21" i="2" s="1"/>
  <c r="K13" i="2"/>
  <c r="K14" i="2"/>
  <c r="K15" i="2"/>
  <c r="K12" i="2"/>
  <c r="K16" i="2" s="1"/>
  <c r="J54" i="2"/>
  <c r="J53" i="2"/>
  <c r="J52" i="2"/>
  <c r="J55" i="2" s="1"/>
  <c r="J50" i="2"/>
  <c r="J49" i="2"/>
  <c r="J48" i="2"/>
  <c r="J47" i="2"/>
  <c r="J51" i="2" s="1"/>
  <c r="J45" i="2"/>
  <c r="J44" i="2"/>
  <c r="J43" i="2"/>
  <c r="J42" i="2"/>
  <c r="J46" i="2" s="1"/>
  <c r="J40" i="2"/>
  <c r="J39" i="2"/>
  <c r="J38" i="2"/>
  <c r="J37" i="2"/>
  <c r="J41" i="2" s="1"/>
  <c r="J35" i="2"/>
  <c r="J34" i="2"/>
  <c r="J33" i="2"/>
  <c r="J32" i="2"/>
  <c r="J36" i="2" s="1"/>
  <c r="J30" i="2"/>
  <c r="J29" i="2"/>
  <c r="J28" i="2"/>
  <c r="J27" i="2"/>
  <c r="J31" i="2" s="1"/>
  <c r="J25" i="2"/>
  <c r="J24" i="2"/>
  <c r="J23" i="2"/>
  <c r="J22" i="2"/>
  <c r="J26" i="2" s="1"/>
  <c r="J20" i="2"/>
  <c r="J19" i="2"/>
  <c r="J18" i="2"/>
  <c r="J17" i="2"/>
  <c r="J21" i="2" s="1"/>
  <c r="J13" i="2"/>
  <c r="J14" i="2"/>
  <c r="J15" i="2"/>
  <c r="J12" i="2"/>
  <c r="J16" i="2" s="1"/>
  <c r="I54" i="2"/>
  <c r="I53" i="2"/>
  <c r="I52" i="2"/>
  <c r="I55" i="2" s="1"/>
  <c r="I50" i="2"/>
  <c r="I49" i="2"/>
  <c r="I48" i="2"/>
  <c r="I47" i="2"/>
  <c r="I51" i="2" s="1"/>
  <c r="I45" i="2"/>
  <c r="I44" i="2"/>
  <c r="I43" i="2"/>
  <c r="I42" i="2"/>
  <c r="I46" i="2" s="1"/>
  <c r="I40" i="2"/>
  <c r="I39" i="2"/>
  <c r="I38" i="2"/>
  <c r="I37" i="2"/>
  <c r="I41" i="2" s="1"/>
  <c r="I35" i="2"/>
  <c r="I34" i="2"/>
  <c r="I33" i="2"/>
  <c r="I32" i="2"/>
  <c r="I36" i="2" s="1"/>
  <c r="I30" i="2"/>
  <c r="I29" i="2"/>
  <c r="I28" i="2"/>
  <c r="I27" i="2"/>
  <c r="I31" i="2" s="1"/>
  <c r="I25" i="2"/>
  <c r="I24" i="2"/>
  <c r="I23" i="2"/>
  <c r="I22" i="2"/>
  <c r="I26" i="2" s="1"/>
  <c r="I20" i="2"/>
  <c r="I19" i="2"/>
  <c r="I18" i="2"/>
  <c r="I17" i="2"/>
  <c r="I21" i="2" s="1"/>
  <c r="I13" i="2"/>
  <c r="I14" i="2"/>
  <c r="I15" i="2"/>
  <c r="I12" i="2"/>
  <c r="I16" i="2" s="1"/>
  <c r="H54" i="2"/>
  <c r="H53" i="2"/>
  <c r="H52" i="2"/>
  <c r="H55" i="2" s="1"/>
  <c r="H50" i="2"/>
  <c r="H49" i="2"/>
  <c r="H48" i="2"/>
  <c r="H47" i="2"/>
  <c r="H51" i="2" s="1"/>
  <c r="H45" i="2"/>
  <c r="H44" i="2"/>
  <c r="H43" i="2"/>
  <c r="H42" i="2"/>
  <c r="H46" i="2" s="1"/>
  <c r="H40" i="2"/>
  <c r="H39" i="2"/>
  <c r="H38" i="2"/>
  <c r="H37" i="2"/>
  <c r="H41" i="2" s="1"/>
  <c r="H35" i="2"/>
  <c r="H34" i="2"/>
  <c r="H33" i="2"/>
  <c r="H32" i="2"/>
  <c r="H36" i="2" s="1"/>
  <c r="H30" i="2"/>
  <c r="H29" i="2"/>
  <c r="H28" i="2"/>
  <c r="H27" i="2"/>
  <c r="H31" i="2" s="1"/>
  <c r="H25" i="2"/>
  <c r="H24" i="2"/>
  <c r="H23" i="2"/>
  <c r="H22" i="2"/>
  <c r="H26" i="2" s="1"/>
  <c r="H20" i="2"/>
  <c r="H19" i="2"/>
  <c r="H18" i="2"/>
  <c r="H17" i="2"/>
  <c r="H21" i="2" s="1"/>
  <c r="H13" i="2"/>
  <c r="H14" i="2"/>
  <c r="H15" i="2"/>
  <c r="H12" i="2"/>
  <c r="H16" i="2" s="1"/>
  <c r="G54" i="2"/>
  <c r="G53" i="2"/>
  <c r="G52" i="2"/>
  <c r="G50" i="2"/>
  <c r="G49" i="2"/>
  <c r="G48" i="2"/>
  <c r="G47" i="2"/>
  <c r="G45" i="2"/>
  <c r="G44" i="2"/>
  <c r="G43" i="2"/>
  <c r="G42" i="2"/>
  <c r="G40" i="2"/>
  <c r="G39" i="2"/>
  <c r="G38" i="2"/>
  <c r="G37" i="2"/>
  <c r="G35" i="2"/>
  <c r="G34" i="2"/>
  <c r="G33" i="2"/>
  <c r="G32" i="2"/>
  <c r="G30" i="2"/>
  <c r="G29" i="2"/>
  <c r="G28" i="2"/>
  <c r="G27" i="2"/>
  <c r="G25" i="2"/>
  <c r="G24" i="2"/>
  <c r="G23" i="2"/>
  <c r="G22" i="2"/>
  <c r="G20" i="2"/>
  <c r="G19" i="2"/>
  <c r="G18" i="2"/>
  <c r="G17" i="2"/>
  <c r="G13" i="2"/>
  <c r="G14" i="2"/>
  <c r="G15" i="2"/>
  <c r="G12" i="2"/>
</calcChain>
</file>

<file path=xl/sharedStrings.xml><?xml version="1.0" encoding="utf-8"?>
<sst xmlns="http://schemas.openxmlformats.org/spreadsheetml/2006/main" count="90" uniqueCount="90">
  <si>
    <t>Комфортные условия труда</t>
  </si>
  <si>
    <t>Удобный рабочий график</t>
  </si>
  <si>
    <t>Четко очерченная зона ответственности каждого сотрудника</t>
  </si>
  <si>
    <t>Рациональность в распределении обязанностей</t>
  </si>
  <si>
    <t>Адекватная и понятная система оплаты труда с точки зрения персонала</t>
  </si>
  <si>
    <t>Стабильная оплата труда</t>
  </si>
  <si>
    <t>Возможность для сотрудника влиять на получаемое вознаграждение за счет наличия материальных льгот</t>
  </si>
  <si>
    <t>Степень удовлетворенности заработной платой</t>
  </si>
  <si>
    <t>Сложная и интересная работа, требующая творческого подхода</t>
  </si>
  <si>
    <t>Наличие автономности в работе</t>
  </si>
  <si>
    <t>Трудная работа с высокой степенью ответственности</t>
  </si>
  <si>
    <t>Степень удовлетворенности Вашей профессиональной деятельностью</t>
  </si>
  <si>
    <t>Стабильность в работе, отсутствие частых кадровых и организационных перемен</t>
  </si>
  <si>
    <t>Уверенность в завтрашнем дне</t>
  </si>
  <si>
    <t>Выполнение обязательств работодателя перед персоналом</t>
  </si>
  <si>
    <t>Выполнение администрацией Трудового кодекса и договора</t>
  </si>
  <si>
    <t>Ясная постановка целей, задач</t>
  </si>
  <si>
    <t>Налаженная обратная связь со стороны руководителя</t>
  </si>
  <si>
    <t>Открытое обсуждение проблем и сложностей</t>
  </si>
  <si>
    <t>Участие в принятии управленческих решений</t>
  </si>
  <si>
    <t>Психологически комфортная атмосфера в коллективе</t>
  </si>
  <si>
    <t>Хорошее отношение с руководителями</t>
  </si>
  <si>
    <t>Общие интересы и мировоззрение с руководителем и коллегами</t>
  </si>
  <si>
    <t xml:space="preserve">В отношениях с коллегами поддерживается корпоративный дух и принадлежность к одной команде </t>
  </si>
  <si>
    <t>Признание значимости работы как коллегами, так и руководством</t>
  </si>
  <si>
    <t>Проявление одобрения и уважения со стороны руководителя</t>
  </si>
  <si>
    <t>Интерес к идеям и предложениям сотрудника</t>
  </si>
  <si>
    <t>Справедливость в оценке результатов труда</t>
  </si>
  <si>
    <t>Возможность карьерного роста</t>
  </si>
  <si>
    <t>Перспективы профессионального развития</t>
  </si>
  <si>
    <t>Возможность получения новых знаний, умений, навыков, компетенций</t>
  </si>
  <si>
    <t>Доступ к информационным ресурсам университета</t>
  </si>
  <si>
    <t>Наличие в вузе развитой системы корпоративных ценностей и традиций, поддерживаемых подавляющим большинством сотрудников</t>
  </si>
  <si>
    <t>Общение с коллегами за пределами университета</t>
  </si>
  <si>
    <t>Регулярное проведение корпоративов, совместное празднование юбилеев и праздников</t>
  </si>
  <si>
    <t>№</t>
  </si>
  <si>
    <t>Критерии</t>
  </si>
  <si>
    <t>Шкала оценок</t>
  </si>
  <si>
    <t>Ваш ответ</t>
  </si>
  <si>
    <t>1. Условия работы</t>
  </si>
  <si>
    <t>1.1.</t>
  </si>
  <si>
    <t>1.2.</t>
  </si>
  <si>
    <t>1.3.</t>
  </si>
  <si>
    <t>1.4.</t>
  </si>
  <si>
    <t>2. Система материального поощрения</t>
  </si>
  <si>
    <t>2.1.</t>
  </si>
  <si>
    <t>2.2.</t>
  </si>
  <si>
    <t>2.3.</t>
  </si>
  <si>
    <t>2.4.</t>
  </si>
  <si>
    <t>3. Содержание работы</t>
  </si>
  <si>
    <t>3.1.</t>
  </si>
  <si>
    <t>3.2.</t>
  </si>
  <si>
    <t>3.3.</t>
  </si>
  <si>
    <t>3.4.</t>
  </si>
  <si>
    <t>4. Фактор стабильности и безопасности</t>
  </si>
  <si>
    <t>4.1.</t>
  </si>
  <si>
    <t>4.3.</t>
  </si>
  <si>
    <t>4.4.</t>
  </si>
  <si>
    <t>5. Взаимодействие с руководством</t>
  </si>
  <si>
    <t>5.1.</t>
  </si>
  <si>
    <t>5.2.</t>
  </si>
  <si>
    <t>5.3.</t>
  </si>
  <si>
    <t>5.4.</t>
  </si>
  <si>
    <t>6. Взаимодействие в коллективе</t>
  </si>
  <si>
    <t>6.1.</t>
  </si>
  <si>
    <t>6.2.</t>
  </si>
  <si>
    <t>6.3.</t>
  </si>
  <si>
    <t>6.4.</t>
  </si>
  <si>
    <t>7. Признание, уважение вложенного труда и заслуг</t>
  </si>
  <si>
    <t>7.1.</t>
  </si>
  <si>
    <t>7.2.</t>
  </si>
  <si>
    <t>7.3.</t>
  </si>
  <si>
    <t>7.4.</t>
  </si>
  <si>
    <t>8. Возможности развития</t>
  </si>
  <si>
    <t>8.1.</t>
  </si>
  <si>
    <t>8.2.</t>
  </si>
  <si>
    <t>8.3.</t>
  </si>
  <si>
    <t>8.4.</t>
  </si>
  <si>
    <t>9. Корпоративная культура</t>
  </si>
  <si>
    <t>9.1.</t>
  </si>
  <si>
    <t>9.2.</t>
  </si>
  <si>
    <t>9.3.</t>
  </si>
  <si>
    <t>Средний
балл</t>
  </si>
  <si>
    <t>4.2.</t>
  </si>
  <si>
    <t>в процентах по шкале</t>
  </si>
  <si>
    <t>Результаты социологического опроса
"Удовлетворенность персонала условиями труда"</t>
  </si>
  <si>
    <t>1 балла – абсолютно не удовлетворяет</t>
  </si>
  <si>
    <t>2 балла – скорее не удовлетворяет</t>
  </si>
  <si>
    <t>3 балла – скорее удовлетворяет</t>
  </si>
  <si>
    <t>4 баллов – полностью удовлетворяет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</si>
</sst>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Alignment="1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topLeftCell="A37" zoomScale="60" zoomScaleNormal="100" workbookViewId="0">
      <selection activeCell="R52" sqref="R52"/>
    </sheetView>
  </sheetViews>
  <sheetFormatPr defaultRowHeight="15.75" x14ac:dyDescent="0.25"/>
  <cols>
    <col min="2" max="2" width="57.140625" customWidth="1"/>
    <col min="7" max="7" width="9.140625" style="8"/>
    <col min="8" max="11" width="9.140625" style="10"/>
  </cols>
  <sheetData>
    <row r="1" spans="1:11" ht="51.75" customHeight="1" x14ac:dyDescent="0.3">
      <c r="A1" s="16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4.5" customHeigh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B3" s="8" t="s">
        <v>86</v>
      </c>
    </row>
    <row r="4" spans="1:11" x14ac:dyDescent="0.25">
      <c r="B4" s="8" t="s">
        <v>87</v>
      </c>
    </row>
    <row r="5" spans="1:11" x14ac:dyDescent="0.25">
      <c r="B5" s="8" t="s">
        <v>88</v>
      </c>
    </row>
    <row r="6" spans="1:11" x14ac:dyDescent="0.25">
      <c r="B6" s="15" t="s">
        <v>89</v>
      </c>
    </row>
    <row r="8" spans="1:11" ht="16.5" customHeight="1" x14ac:dyDescent="0.2">
      <c r="A8" s="22" t="s">
        <v>35</v>
      </c>
      <c r="B8" s="22" t="s">
        <v>36</v>
      </c>
      <c r="C8" s="19" t="s">
        <v>37</v>
      </c>
      <c r="D8" s="19"/>
      <c r="E8" s="19"/>
      <c r="F8" s="19"/>
      <c r="G8" s="20" t="s">
        <v>82</v>
      </c>
    </row>
    <row r="9" spans="1:11" x14ac:dyDescent="0.2">
      <c r="A9" s="22"/>
      <c r="B9" s="22"/>
      <c r="C9" s="1">
        <v>1</v>
      </c>
      <c r="D9" s="1">
        <v>2</v>
      </c>
      <c r="E9" s="1">
        <v>3</v>
      </c>
      <c r="F9" s="1">
        <v>4</v>
      </c>
      <c r="G9" s="20"/>
      <c r="H9" s="9">
        <v>4</v>
      </c>
      <c r="I9" s="9">
        <v>3</v>
      </c>
      <c r="J9" s="9">
        <v>2</v>
      </c>
      <c r="K9" s="9">
        <v>1</v>
      </c>
    </row>
    <row r="10" spans="1:11" x14ac:dyDescent="0.2">
      <c r="A10" s="22"/>
      <c r="B10" s="22"/>
      <c r="C10" s="19" t="s">
        <v>38</v>
      </c>
      <c r="D10" s="19"/>
      <c r="E10" s="19"/>
      <c r="F10" s="19"/>
      <c r="G10" s="20"/>
      <c r="H10" s="21" t="s">
        <v>84</v>
      </c>
      <c r="I10" s="21"/>
      <c r="J10" s="21"/>
      <c r="K10" s="21"/>
    </row>
    <row r="11" spans="1:11" ht="15.75" customHeight="1" x14ac:dyDescent="0.25">
      <c r="A11" s="19" t="s">
        <v>39</v>
      </c>
      <c r="B11" s="23"/>
      <c r="C11" s="23"/>
      <c r="D11" s="23"/>
      <c r="E11" s="23"/>
      <c r="F11" s="23"/>
      <c r="G11" s="7"/>
    </row>
    <row r="12" spans="1:11" ht="33.75" customHeight="1" x14ac:dyDescent="0.2">
      <c r="A12" s="2" t="s">
        <v>40</v>
      </c>
      <c r="B12" s="2" t="s">
        <v>0</v>
      </c>
      <c r="C12" s="5">
        <v>1</v>
      </c>
      <c r="D12" s="5">
        <v>7</v>
      </c>
      <c r="E12" s="5">
        <v>12</v>
      </c>
      <c r="F12" s="5">
        <v>38</v>
      </c>
      <c r="G12" s="6">
        <f>SUM(C12*1+D12*2+E12*3+F12*4)/58</f>
        <v>3.5</v>
      </c>
      <c r="H12" s="11">
        <f>SUM(F12)/58*100</f>
        <v>65.517241379310349</v>
      </c>
      <c r="I12" s="11">
        <f>SUM(E12)/58*100</f>
        <v>20.689655172413794</v>
      </c>
      <c r="J12" s="11">
        <f>SUM(D12)/58*100</f>
        <v>12.068965517241379</v>
      </c>
      <c r="K12" s="11">
        <f>SUM(C12)/58*100</f>
        <v>1.7241379310344827</v>
      </c>
    </row>
    <row r="13" spans="1:11" ht="33.75" customHeight="1" x14ac:dyDescent="0.2">
      <c r="A13" s="2" t="s">
        <v>41</v>
      </c>
      <c r="B13" s="2" t="s">
        <v>1</v>
      </c>
      <c r="C13" s="5"/>
      <c r="D13" s="5">
        <v>1</v>
      </c>
      <c r="E13" s="5">
        <v>15</v>
      </c>
      <c r="F13" s="5">
        <v>42</v>
      </c>
      <c r="G13" s="6">
        <f t="shared" ref="G13:G54" si="0">SUM(C13*1+D13*2+E13*3+F13*4)/58</f>
        <v>3.7068965517241379</v>
      </c>
      <c r="H13" s="11">
        <f t="shared" ref="H13:H15" si="1">SUM(F13)/58*100</f>
        <v>72.41379310344827</v>
      </c>
      <c r="I13" s="11">
        <f t="shared" ref="I13:I54" si="2">SUM(E13)/58*100</f>
        <v>25.862068965517242</v>
      </c>
      <c r="J13" s="11">
        <f t="shared" ref="J13:J54" si="3">SUM(D13)/58*100</f>
        <v>1.7241379310344827</v>
      </c>
      <c r="K13" s="11">
        <f t="shared" ref="K13:K54" si="4">SUM(C13)/58*100</f>
        <v>0</v>
      </c>
    </row>
    <row r="14" spans="1:11" ht="33.75" customHeight="1" x14ac:dyDescent="0.2">
      <c r="A14" s="2" t="s">
        <v>42</v>
      </c>
      <c r="B14" s="2" t="s">
        <v>2</v>
      </c>
      <c r="C14" s="5">
        <v>2</v>
      </c>
      <c r="D14" s="5">
        <v>3</v>
      </c>
      <c r="E14" s="5">
        <v>17</v>
      </c>
      <c r="F14" s="5">
        <v>36</v>
      </c>
      <c r="G14" s="6">
        <f t="shared" si="0"/>
        <v>3.5</v>
      </c>
      <c r="H14" s="11">
        <f t="shared" si="1"/>
        <v>62.068965517241381</v>
      </c>
      <c r="I14" s="11">
        <f t="shared" si="2"/>
        <v>29.310344827586203</v>
      </c>
      <c r="J14" s="11">
        <f t="shared" si="3"/>
        <v>5.1724137931034484</v>
      </c>
      <c r="K14" s="11">
        <f t="shared" si="4"/>
        <v>3.4482758620689653</v>
      </c>
    </row>
    <row r="15" spans="1:11" ht="33.75" customHeight="1" x14ac:dyDescent="0.2">
      <c r="A15" s="2" t="s">
        <v>43</v>
      </c>
      <c r="B15" s="2" t="s">
        <v>3</v>
      </c>
      <c r="C15" s="5">
        <v>2</v>
      </c>
      <c r="D15" s="5">
        <v>7</v>
      </c>
      <c r="E15" s="5">
        <v>11</v>
      </c>
      <c r="F15" s="5">
        <v>38</v>
      </c>
      <c r="G15" s="6">
        <f t="shared" si="0"/>
        <v>3.4655172413793105</v>
      </c>
      <c r="H15" s="11">
        <f t="shared" si="1"/>
        <v>65.517241379310349</v>
      </c>
      <c r="I15" s="11">
        <f t="shared" si="2"/>
        <v>18.96551724137931</v>
      </c>
      <c r="J15" s="11">
        <f t="shared" si="3"/>
        <v>12.068965517241379</v>
      </c>
      <c r="K15" s="11">
        <f t="shared" si="4"/>
        <v>3.4482758620689653</v>
      </c>
    </row>
    <row r="16" spans="1:11" ht="17.25" customHeight="1" x14ac:dyDescent="0.25">
      <c r="A16" s="19" t="s">
        <v>44</v>
      </c>
      <c r="B16" s="19"/>
      <c r="C16" s="19"/>
      <c r="D16" s="19"/>
      <c r="E16" s="19"/>
      <c r="F16" s="19"/>
      <c r="G16" s="7"/>
      <c r="H16" s="12">
        <f>SUM(H12:H15)/4</f>
        <v>66.379310344827587</v>
      </c>
      <c r="I16" s="12">
        <f t="shared" ref="I16:K16" si="5">SUM(I12:I15)/4</f>
        <v>23.706896551724135</v>
      </c>
      <c r="J16" s="12">
        <f t="shared" si="5"/>
        <v>7.7586206896551726</v>
      </c>
      <c r="K16" s="12">
        <f t="shared" si="5"/>
        <v>2.1551724137931032</v>
      </c>
    </row>
    <row r="17" spans="1:11" ht="33.75" customHeight="1" x14ac:dyDescent="0.2">
      <c r="A17" s="2" t="s">
        <v>45</v>
      </c>
      <c r="B17" s="2" t="s">
        <v>4</v>
      </c>
      <c r="C17" s="1">
        <v>2</v>
      </c>
      <c r="D17" s="1">
        <v>4</v>
      </c>
      <c r="E17" s="1">
        <v>21</v>
      </c>
      <c r="F17" s="1">
        <v>31</v>
      </c>
      <c r="G17" s="6">
        <f t="shared" si="0"/>
        <v>3.396551724137931</v>
      </c>
      <c r="H17" s="11">
        <f t="shared" ref="H17:H54" si="6">SUM(F17)/58*100</f>
        <v>53.448275862068961</v>
      </c>
      <c r="I17" s="11">
        <f t="shared" si="2"/>
        <v>36.206896551724135</v>
      </c>
      <c r="J17" s="11">
        <f t="shared" si="3"/>
        <v>6.8965517241379306</v>
      </c>
      <c r="K17" s="11">
        <f t="shared" si="4"/>
        <v>3.4482758620689653</v>
      </c>
    </row>
    <row r="18" spans="1:11" ht="33.75" customHeight="1" x14ac:dyDescent="0.2">
      <c r="A18" s="2" t="s">
        <v>46</v>
      </c>
      <c r="B18" s="2" t="s">
        <v>5</v>
      </c>
      <c r="C18" s="1">
        <v>1</v>
      </c>
      <c r="D18" s="1">
        <v>1</v>
      </c>
      <c r="E18" s="1">
        <v>18</v>
      </c>
      <c r="F18" s="1">
        <v>38</v>
      </c>
      <c r="G18" s="6">
        <f t="shared" si="0"/>
        <v>3.603448275862069</v>
      </c>
      <c r="H18" s="11">
        <f t="shared" si="6"/>
        <v>65.517241379310349</v>
      </c>
      <c r="I18" s="11">
        <f t="shared" si="2"/>
        <v>31.03448275862069</v>
      </c>
      <c r="J18" s="11">
        <f t="shared" si="3"/>
        <v>1.7241379310344827</v>
      </c>
      <c r="K18" s="11">
        <f t="shared" si="4"/>
        <v>1.7241379310344827</v>
      </c>
    </row>
    <row r="19" spans="1:11" ht="33.75" customHeight="1" x14ac:dyDescent="0.2">
      <c r="A19" s="2" t="s">
        <v>47</v>
      </c>
      <c r="B19" s="2" t="s">
        <v>6</v>
      </c>
      <c r="C19" s="1">
        <v>5</v>
      </c>
      <c r="D19" s="1">
        <v>11</v>
      </c>
      <c r="E19" s="1">
        <v>21</v>
      </c>
      <c r="F19" s="1">
        <v>21</v>
      </c>
      <c r="G19" s="6">
        <f t="shared" si="0"/>
        <v>3</v>
      </c>
      <c r="H19" s="11">
        <f t="shared" si="6"/>
        <v>36.206896551724135</v>
      </c>
      <c r="I19" s="11">
        <f t="shared" si="2"/>
        <v>36.206896551724135</v>
      </c>
      <c r="J19" s="11">
        <f t="shared" si="3"/>
        <v>18.96551724137931</v>
      </c>
      <c r="K19" s="11">
        <f t="shared" si="4"/>
        <v>8.6206896551724146</v>
      </c>
    </row>
    <row r="20" spans="1:11" ht="33.75" customHeight="1" x14ac:dyDescent="0.2">
      <c r="A20" s="2" t="s">
        <v>48</v>
      </c>
      <c r="B20" s="3" t="s">
        <v>7</v>
      </c>
      <c r="C20" s="1">
        <v>7</v>
      </c>
      <c r="D20" s="1">
        <v>8</v>
      </c>
      <c r="E20" s="1">
        <v>23</v>
      </c>
      <c r="F20" s="1">
        <v>20</v>
      </c>
      <c r="G20" s="6">
        <f t="shared" si="0"/>
        <v>2.9655172413793105</v>
      </c>
      <c r="H20" s="11">
        <f t="shared" si="6"/>
        <v>34.482758620689658</v>
      </c>
      <c r="I20" s="11">
        <f t="shared" si="2"/>
        <v>39.655172413793103</v>
      </c>
      <c r="J20" s="11">
        <f t="shared" si="3"/>
        <v>13.793103448275861</v>
      </c>
      <c r="K20" s="11">
        <f t="shared" si="4"/>
        <v>12.068965517241379</v>
      </c>
    </row>
    <row r="21" spans="1:11" ht="15.75" customHeight="1" x14ac:dyDescent="0.25">
      <c r="A21" s="19" t="s">
        <v>49</v>
      </c>
      <c r="B21" s="19"/>
      <c r="C21" s="19"/>
      <c r="D21" s="19"/>
      <c r="E21" s="19"/>
      <c r="F21" s="19"/>
      <c r="G21" s="7"/>
      <c r="H21" s="12">
        <f>SUM(H17:H20)/4</f>
        <v>47.41379310344827</v>
      </c>
      <c r="I21" s="12">
        <f t="shared" ref="I21:K21" si="7">SUM(I17:I20)/4</f>
        <v>35.775862068965516</v>
      </c>
      <c r="J21" s="12">
        <f t="shared" si="7"/>
        <v>10.344827586206897</v>
      </c>
      <c r="K21" s="12">
        <f t="shared" si="7"/>
        <v>6.4655172413793105</v>
      </c>
    </row>
    <row r="22" spans="1:11" ht="33.75" customHeight="1" x14ac:dyDescent="0.2">
      <c r="A22" s="2" t="s">
        <v>50</v>
      </c>
      <c r="B22" s="2" t="s">
        <v>8</v>
      </c>
      <c r="C22" s="1">
        <v>3</v>
      </c>
      <c r="D22" s="1">
        <v>7</v>
      </c>
      <c r="E22" s="1">
        <v>18</v>
      </c>
      <c r="F22" s="1">
        <v>30</v>
      </c>
      <c r="G22" s="6">
        <f t="shared" si="0"/>
        <v>3.2931034482758621</v>
      </c>
      <c r="H22" s="11">
        <f t="shared" si="6"/>
        <v>51.724137931034484</v>
      </c>
      <c r="I22" s="11">
        <f t="shared" si="2"/>
        <v>31.03448275862069</v>
      </c>
      <c r="J22" s="11">
        <f t="shared" si="3"/>
        <v>12.068965517241379</v>
      </c>
      <c r="K22" s="11">
        <f t="shared" si="4"/>
        <v>5.1724137931034484</v>
      </c>
    </row>
    <row r="23" spans="1:11" ht="33.75" customHeight="1" x14ac:dyDescent="0.2">
      <c r="A23" s="2" t="s">
        <v>51</v>
      </c>
      <c r="B23" s="2" t="s">
        <v>9</v>
      </c>
      <c r="C23" s="1">
        <v>3</v>
      </c>
      <c r="D23" s="1">
        <v>4</v>
      </c>
      <c r="E23" s="1">
        <v>19</v>
      </c>
      <c r="F23" s="1">
        <v>32</v>
      </c>
      <c r="G23" s="6">
        <f t="shared" si="0"/>
        <v>3.3793103448275863</v>
      </c>
      <c r="H23" s="11">
        <f t="shared" si="6"/>
        <v>55.172413793103445</v>
      </c>
      <c r="I23" s="11">
        <f t="shared" si="2"/>
        <v>32.758620689655174</v>
      </c>
      <c r="J23" s="11">
        <f t="shared" si="3"/>
        <v>6.8965517241379306</v>
      </c>
      <c r="K23" s="11">
        <f t="shared" si="4"/>
        <v>5.1724137931034484</v>
      </c>
    </row>
    <row r="24" spans="1:11" ht="33.75" customHeight="1" x14ac:dyDescent="0.2">
      <c r="A24" s="2" t="s">
        <v>52</v>
      </c>
      <c r="B24" s="2" t="s">
        <v>10</v>
      </c>
      <c r="C24" s="1">
        <v>3</v>
      </c>
      <c r="D24" s="1">
        <v>8</v>
      </c>
      <c r="E24" s="1">
        <v>16</v>
      </c>
      <c r="F24" s="1">
        <v>31</v>
      </c>
      <c r="G24" s="6">
        <f t="shared" si="0"/>
        <v>3.2931034482758621</v>
      </c>
      <c r="H24" s="11">
        <f t="shared" si="6"/>
        <v>53.448275862068961</v>
      </c>
      <c r="I24" s="11">
        <f t="shared" si="2"/>
        <v>27.586206896551722</v>
      </c>
      <c r="J24" s="11">
        <f t="shared" si="3"/>
        <v>13.793103448275861</v>
      </c>
      <c r="K24" s="11">
        <f t="shared" si="4"/>
        <v>5.1724137931034484</v>
      </c>
    </row>
    <row r="25" spans="1:11" ht="33.75" customHeight="1" x14ac:dyDescent="0.2">
      <c r="A25" s="2" t="s">
        <v>53</v>
      </c>
      <c r="B25" s="2" t="s">
        <v>11</v>
      </c>
      <c r="C25" s="1">
        <v>1</v>
      </c>
      <c r="D25" s="1">
        <v>6</v>
      </c>
      <c r="E25" s="1">
        <v>15</v>
      </c>
      <c r="F25" s="1">
        <v>36</v>
      </c>
      <c r="G25" s="6">
        <f t="shared" si="0"/>
        <v>3.4827586206896552</v>
      </c>
      <c r="H25" s="11">
        <f t="shared" si="6"/>
        <v>62.068965517241381</v>
      </c>
      <c r="I25" s="11">
        <f t="shared" si="2"/>
        <v>25.862068965517242</v>
      </c>
      <c r="J25" s="11">
        <f t="shared" si="3"/>
        <v>10.344827586206897</v>
      </c>
      <c r="K25" s="11">
        <f t="shared" si="4"/>
        <v>1.7241379310344827</v>
      </c>
    </row>
    <row r="26" spans="1:11" ht="15" customHeight="1" x14ac:dyDescent="0.25">
      <c r="A26" s="19" t="s">
        <v>54</v>
      </c>
      <c r="B26" s="19"/>
      <c r="C26" s="19"/>
      <c r="D26" s="19"/>
      <c r="E26" s="19"/>
      <c r="F26" s="19"/>
      <c r="G26" s="7"/>
      <c r="H26" s="12">
        <f>SUM(H22:H25)/4</f>
        <v>55.603448275862064</v>
      </c>
      <c r="I26" s="12">
        <f t="shared" ref="I26:K26" si="8">SUM(I22:I25)/4</f>
        <v>29.310344827586206</v>
      </c>
      <c r="J26" s="12">
        <f t="shared" si="8"/>
        <v>10.775862068965518</v>
      </c>
      <c r="K26" s="12">
        <f t="shared" si="8"/>
        <v>4.3103448275862073</v>
      </c>
    </row>
    <row r="27" spans="1:11" ht="33.75" customHeight="1" x14ac:dyDescent="0.2">
      <c r="A27" s="2" t="s">
        <v>55</v>
      </c>
      <c r="B27" s="2" t="s">
        <v>12</v>
      </c>
      <c r="C27" s="1">
        <v>1</v>
      </c>
      <c r="D27" s="1">
        <v>7</v>
      </c>
      <c r="E27" s="1">
        <v>21</v>
      </c>
      <c r="F27" s="1">
        <v>29</v>
      </c>
      <c r="G27" s="6">
        <f t="shared" si="0"/>
        <v>3.3448275862068964</v>
      </c>
      <c r="H27" s="11">
        <f t="shared" si="6"/>
        <v>50</v>
      </c>
      <c r="I27" s="11">
        <f t="shared" si="2"/>
        <v>36.206896551724135</v>
      </c>
      <c r="J27" s="11">
        <f t="shared" si="3"/>
        <v>12.068965517241379</v>
      </c>
      <c r="K27" s="11">
        <f t="shared" si="4"/>
        <v>1.7241379310344827</v>
      </c>
    </row>
    <row r="28" spans="1:11" ht="33.75" customHeight="1" x14ac:dyDescent="0.2">
      <c r="A28" s="4" t="s">
        <v>83</v>
      </c>
      <c r="B28" s="2" t="s">
        <v>13</v>
      </c>
      <c r="C28" s="1">
        <v>4</v>
      </c>
      <c r="D28" s="1">
        <v>8</v>
      </c>
      <c r="E28" s="1">
        <v>16</v>
      </c>
      <c r="F28" s="1">
        <v>30</v>
      </c>
      <c r="G28" s="6">
        <f t="shared" si="0"/>
        <v>3.2413793103448274</v>
      </c>
      <c r="H28" s="11">
        <f t="shared" si="6"/>
        <v>51.724137931034484</v>
      </c>
      <c r="I28" s="11">
        <f t="shared" si="2"/>
        <v>27.586206896551722</v>
      </c>
      <c r="J28" s="11">
        <f t="shared" si="3"/>
        <v>13.793103448275861</v>
      </c>
      <c r="K28" s="11">
        <f t="shared" si="4"/>
        <v>6.8965517241379306</v>
      </c>
    </row>
    <row r="29" spans="1:11" ht="33.75" customHeight="1" x14ac:dyDescent="0.2">
      <c r="A29" s="2" t="s">
        <v>56</v>
      </c>
      <c r="B29" s="2" t="s">
        <v>14</v>
      </c>
      <c r="C29" s="1">
        <v>2</v>
      </c>
      <c r="D29" s="1">
        <v>4</v>
      </c>
      <c r="E29" s="1">
        <v>15</v>
      </c>
      <c r="F29" s="1">
        <v>37</v>
      </c>
      <c r="G29" s="6">
        <f t="shared" si="0"/>
        <v>3.5</v>
      </c>
      <c r="H29" s="11">
        <f t="shared" si="6"/>
        <v>63.793103448275865</v>
      </c>
      <c r="I29" s="11">
        <f t="shared" si="2"/>
        <v>25.862068965517242</v>
      </c>
      <c r="J29" s="11">
        <f t="shared" si="3"/>
        <v>6.8965517241379306</v>
      </c>
      <c r="K29" s="11">
        <f t="shared" si="4"/>
        <v>3.4482758620689653</v>
      </c>
    </row>
    <row r="30" spans="1:11" ht="33.75" customHeight="1" x14ac:dyDescent="0.2">
      <c r="A30" s="2" t="s">
        <v>57</v>
      </c>
      <c r="B30" s="2" t="s">
        <v>15</v>
      </c>
      <c r="C30" s="1">
        <v>1</v>
      </c>
      <c r="D30" s="1">
        <v>1</v>
      </c>
      <c r="E30" s="1">
        <v>15</v>
      </c>
      <c r="F30" s="1">
        <v>41</v>
      </c>
      <c r="G30" s="6">
        <f t="shared" si="0"/>
        <v>3.6551724137931036</v>
      </c>
      <c r="H30" s="11">
        <f t="shared" si="6"/>
        <v>70.689655172413794</v>
      </c>
      <c r="I30" s="11">
        <f t="shared" si="2"/>
        <v>25.862068965517242</v>
      </c>
      <c r="J30" s="11">
        <f t="shared" si="3"/>
        <v>1.7241379310344827</v>
      </c>
      <c r="K30" s="11">
        <f t="shared" si="4"/>
        <v>1.7241379310344827</v>
      </c>
    </row>
    <row r="31" spans="1:11" ht="16.5" customHeight="1" x14ac:dyDescent="0.25">
      <c r="A31" s="19" t="s">
        <v>58</v>
      </c>
      <c r="B31" s="19"/>
      <c r="C31" s="19"/>
      <c r="D31" s="19"/>
      <c r="E31" s="19"/>
      <c r="F31" s="19"/>
      <c r="G31" s="7"/>
      <c r="H31" s="12">
        <f>SUM(H27:H30)/4</f>
        <v>59.051724137931032</v>
      </c>
      <c r="I31" s="12">
        <f t="shared" ref="I31:K31" si="9">SUM(I27:I30)/4</f>
        <v>28.879310344827584</v>
      </c>
      <c r="J31" s="12">
        <f t="shared" si="9"/>
        <v>8.6206896551724128</v>
      </c>
      <c r="K31" s="12">
        <f t="shared" si="9"/>
        <v>3.4482758620689649</v>
      </c>
    </row>
    <row r="32" spans="1:11" ht="33.75" customHeight="1" x14ac:dyDescent="0.2">
      <c r="A32" s="2" t="s">
        <v>59</v>
      </c>
      <c r="B32" s="2" t="s">
        <v>16</v>
      </c>
      <c r="C32" s="1">
        <v>2</v>
      </c>
      <c r="D32" s="1">
        <v>5</v>
      </c>
      <c r="E32" s="1">
        <v>15</v>
      </c>
      <c r="F32" s="1">
        <v>36</v>
      </c>
      <c r="G32" s="6">
        <f t="shared" si="0"/>
        <v>3.4655172413793105</v>
      </c>
      <c r="H32" s="11">
        <f t="shared" si="6"/>
        <v>62.068965517241381</v>
      </c>
      <c r="I32" s="11">
        <f t="shared" si="2"/>
        <v>25.862068965517242</v>
      </c>
      <c r="J32" s="11">
        <f t="shared" si="3"/>
        <v>8.6206896551724146</v>
      </c>
      <c r="K32" s="11">
        <f t="shared" si="4"/>
        <v>3.4482758620689653</v>
      </c>
    </row>
    <row r="33" spans="1:11" ht="33.75" customHeight="1" x14ac:dyDescent="0.2">
      <c r="A33" s="2" t="s">
        <v>60</v>
      </c>
      <c r="B33" s="2" t="s">
        <v>17</v>
      </c>
      <c r="C33" s="1">
        <v>2</v>
      </c>
      <c r="D33" s="1">
        <v>4</v>
      </c>
      <c r="E33" s="1">
        <v>17</v>
      </c>
      <c r="F33" s="1">
        <v>35</v>
      </c>
      <c r="G33" s="6">
        <f t="shared" si="0"/>
        <v>3.4655172413793105</v>
      </c>
      <c r="H33" s="11">
        <f t="shared" si="6"/>
        <v>60.344827586206897</v>
      </c>
      <c r="I33" s="11">
        <f t="shared" si="2"/>
        <v>29.310344827586203</v>
      </c>
      <c r="J33" s="11">
        <f t="shared" si="3"/>
        <v>6.8965517241379306</v>
      </c>
      <c r="K33" s="11">
        <f t="shared" si="4"/>
        <v>3.4482758620689653</v>
      </c>
    </row>
    <row r="34" spans="1:11" ht="33.75" customHeight="1" x14ac:dyDescent="0.2">
      <c r="A34" s="2" t="s">
        <v>61</v>
      </c>
      <c r="B34" s="2" t="s">
        <v>18</v>
      </c>
      <c r="C34" s="1">
        <v>3</v>
      </c>
      <c r="D34" s="1">
        <v>5</v>
      </c>
      <c r="E34" s="1">
        <v>20</v>
      </c>
      <c r="F34" s="1">
        <v>30</v>
      </c>
      <c r="G34" s="6">
        <f t="shared" si="0"/>
        <v>3.3275862068965516</v>
      </c>
      <c r="H34" s="11">
        <f t="shared" si="6"/>
        <v>51.724137931034484</v>
      </c>
      <c r="I34" s="11">
        <f t="shared" si="2"/>
        <v>34.482758620689658</v>
      </c>
      <c r="J34" s="11">
        <f t="shared" si="3"/>
        <v>8.6206896551724146</v>
      </c>
      <c r="K34" s="11">
        <f t="shared" si="4"/>
        <v>5.1724137931034484</v>
      </c>
    </row>
    <row r="35" spans="1:11" ht="33.75" customHeight="1" x14ac:dyDescent="0.2">
      <c r="A35" s="2" t="s">
        <v>62</v>
      </c>
      <c r="B35" s="2" t="s">
        <v>19</v>
      </c>
      <c r="C35" s="1">
        <v>3</v>
      </c>
      <c r="D35" s="1">
        <v>6</v>
      </c>
      <c r="E35" s="1">
        <v>20</v>
      </c>
      <c r="F35" s="1">
        <v>29</v>
      </c>
      <c r="G35" s="6">
        <f t="shared" si="0"/>
        <v>3.2931034482758621</v>
      </c>
      <c r="H35" s="11">
        <f t="shared" si="6"/>
        <v>50</v>
      </c>
      <c r="I35" s="11">
        <f t="shared" si="2"/>
        <v>34.482758620689658</v>
      </c>
      <c r="J35" s="11">
        <f t="shared" si="3"/>
        <v>10.344827586206897</v>
      </c>
      <c r="K35" s="11">
        <f t="shared" si="4"/>
        <v>5.1724137931034484</v>
      </c>
    </row>
    <row r="36" spans="1:11" ht="16.5" customHeight="1" x14ac:dyDescent="0.25">
      <c r="A36" s="19" t="s">
        <v>63</v>
      </c>
      <c r="B36" s="19"/>
      <c r="C36" s="19"/>
      <c r="D36" s="19"/>
      <c r="E36" s="19"/>
      <c r="F36" s="19"/>
      <c r="G36" s="7"/>
      <c r="H36" s="12">
        <f>SUM(H32:H35)/4</f>
        <v>56.03448275862069</v>
      </c>
      <c r="I36" s="12">
        <f t="shared" ref="I36:K36" si="10">SUM(I32:I35)/4</f>
        <v>31.03448275862069</v>
      </c>
      <c r="J36" s="12">
        <f t="shared" si="10"/>
        <v>8.6206896551724146</v>
      </c>
      <c r="K36" s="12">
        <f t="shared" si="10"/>
        <v>4.3103448275862064</v>
      </c>
    </row>
    <row r="37" spans="1:11" ht="33.75" customHeight="1" x14ac:dyDescent="0.2">
      <c r="A37" s="2" t="s">
        <v>64</v>
      </c>
      <c r="B37" s="2" t="s">
        <v>20</v>
      </c>
      <c r="C37" s="1">
        <v>2</v>
      </c>
      <c r="D37" s="1">
        <v>3</v>
      </c>
      <c r="E37" s="1">
        <v>16</v>
      </c>
      <c r="F37" s="1">
        <v>37</v>
      </c>
      <c r="G37" s="6">
        <f t="shared" si="0"/>
        <v>3.5172413793103448</v>
      </c>
      <c r="H37" s="11">
        <f t="shared" si="6"/>
        <v>63.793103448275865</v>
      </c>
      <c r="I37" s="11">
        <f t="shared" si="2"/>
        <v>27.586206896551722</v>
      </c>
      <c r="J37" s="11">
        <f t="shared" si="3"/>
        <v>5.1724137931034484</v>
      </c>
      <c r="K37" s="11">
        <f t="shared" si="4"/>
        <v>3.4482758620689653</v>
      </c>
    </row>
    <row r="38" spans="1:11" ht="33.75" customHeight="1" x14ac:dyDescent="0.2">
      <c r="A38" s="2" t="s">
        <v>65</v>
      </c>
      <c r="B38" s="2" t="s">
        <v>21</v>
      </c>
      <c r="C38" s="1">
        <v>1</v>
      </c>
      <c r="D38" s="1">
        <v>2</v>
      </c>
      <c r="E38" s="1">
        <v>18</v>
      </c>
      <c r="F38" s="1">
        <v>37</v>
      </c>
      <c r="G38" s="6">
        <f t="shared" si="0"/>
        <v>3.5689655172413794</v>
      </c>
      <c r="H38" s="11">
        <f t="shared" si="6"/>
        <v>63.793103448275865</v>
      </c>
      <c r="I38" s="11">
        <f t="shared" si="2"/>
        <v>31.03448275862069</v>
      </c>
      <c r="J38" s="11">
        <f t="shared" si="3"/>
        <v>3.4482758620689653</v>
      </c>
      <c r="K38" s="11">
        <f t="shared" si="4"/>
        <v>1.7241379310344827</v>
      </c>
    </row>
    <row r="39" spans="1:11" ht="33.75" customHeight="1" x14ac:dyDescent="0.2">
      <c r="A39" s="2" t="s">
        <v>66</v>
      </c>
      <c r="B39" s="2" t="s">
        <v>22</v>
      </c>
      <c r="C39" s="1">
        <v>1</v>
      </c>
      <c r="D39" s="1">
        <v>5</v>
      </c>
      <c r="E39" s="1">
        <v>17</v>
      </c>
      <c r="F39" s="1">
        <v>35</v>
      </c>
      <c r="G39" s="6">
        <f t="shared" si="0"/>
        <v>3.4827586206896552</v>
      </c>
      <c r="H39" s="11">
        <f t="shared" si="6"/>
        <v>60.344827586206897</v>
      </c>
      <c r="I39" s="11">
        <f t="shared" si="2"/>
        <v>29.310344827586203</v>
      </c>
      <c r="J39" s="11">
        <f t="shared" si="3"/>
        <v>8.6206896551724146</v>
      </c>
      <c r="K39" s="11">
        <f t="shared" si="4"/>
        <v>1.7241379310344827</v>
      </c>
    </row>
    <row r="40" spans="1:11" ht="33.75" customHeight="1" x14ac:dyDescent="0.2">
      <c r="A40" s="2" t="s">
        <v>67</v>
      </c>
      <c r="B40" s="2" t="s">
        <v>23</v>
      </c>
      <c r="C40" s="1">
        <v>1</v>
      </c>
      <c r="D40" s="1">
        <v>3</v>
      </c>
      <c r="E40" s="1">
        <v>16</v>
      </c>
      <c r="F40" s="1">
        <v>38</v>
      </c>
      <c r="G40" s="6">
        <f t="shared" si="0"/>
        <v>3.5689655172413794</v>
      </c>
      <c r="H40" s="11">
        <f t="shared" si="6"/>
        <v>65.517241379310349</v>
      </c>
      <c r="I40" s="11">
        <f t="shared" si="2"/>
        <v>27.586206896551722</v>
      </c>
      <c r="J40" s="11">
        <f t="shared" si="3"/>
        <v>5.1724137931034484</v>
      </c>
      <c r="K40" s="11">
        <f t="shared" si="4"/>
        <v>1.7241379310344827</v>
      </c>
    </row>
    <row r="41" spans="1:11" ht="17.25" customHeight="1" x14ac:dyDescent="0.25">
      <c r="A41" s="19" t="s">
        <v>68</v>
      </c>
      <c r="B41" s="19"/>
      <c r="C41" s="19"/>
      <c r="D41" s="19"/>
      <c r="E41" s="19"/>
      <c r="F41" s="19"/>
      <c r="G41" s="7"/>
      <c r="H41" s="12">
        <f>SUM(H37:H40)/4</f>
        <v>63.362068965517246</v>
      </c>
      <c r="I41" s="12">
        <f t="shared" ref="I41:K41" si="11">SUM(I37:I40)/4</f>
        <v>28.879310344827587</v>
      </c>
      <c r="J41" s="12">
        <f t="shared" si="11"/>
        <v>5.6034482758620685</v>
      </c>
      <c r="K41" s="12">
        <f t="shared" si="11"/>
        <v>2.1551724137931032</v>
      </c>
    </row>
    <row r="42" spans="1:11" ht="33.75" customHeight="1" x14ac:dyDescent="0.2">
      <c r="A42" s="2" t="s">
        <v>69</v>
      </c>
      <c r="B42" s="2" t="s">
        <v>24</v>
      </c>
      <c r="C42" s="1">
        <v>2</v>
      </c>
      <c r="D42" s="1">
        <v>3</v>
      </c>
      <c r="E42" s="1">
        <v>19</v>
      </c>
      <c r="F42" s="1">
        <v>34</v>
      </c>
      <c r="G42" s="6">
        <f t="shared" si="0"/>
        <v>3.4655172413793105</v>
      </c>
      <c r="H42" s="11">
        <f t="shared" si="6"/>
        <v>58.620689655172406</v>
      </c>
      <c r="I42" s="11">
        <f t="shared" si="2"/>
        <v>32.758620689655174</v>
      </c>
      <c r="J42" s="11">
        <f t="shared" si="3"/>
        <v>5.1724137931034484</v>
      </c>
      <c r="K42" s="11">
        <f t="shared" si="4"/>
        <v>3.4482758620689653</v>
      </c>
    </row>
    <row r="43" spans="1:11" ht="33.75" customHeight="1" x14ac:dyDescent="0.2">
      <c r="A43" s="2" t="s">
        <v>70</v>
      </c>
      <c r="B43" s="2" t="s">
        <v>25</v>
      </c>
      <c r="C43" s="1">
        <v>1</v>
      </c>
      <c r="D43" s="1">
        <v>2</v>
      </c>
      <c r="E43" s="1">
        <v>20</v>
      </c>
      <c r="F43" s="1">
        <v>35</v>
      </c>
      <c r="G43" s="6">
        <f t="shared" si="0"/>
        <v>3.5344827586206895</v>
      </c>
      <c r="H43" s="11">
        <f t="shared" si="6"/>
        <v>60.344827586206897</v>
      </c>
      <c r="I43" s="11">
        <f t="shared" si="2"/>
        <v>34.482758620689658</v>
      </c>
      <c r="J43" s="11">
        <f t="shared" si="3"/>
        <v>3.4482758620689653</v>
      </c>
      <c r="K43" s="11">
        <f t="shared" si="4"/>
        <v>1.7241379310344827</v>
      </c>
    </row>
    <row r="44" spans="1:11" ht="33.75" customHeight="1" x14ac:dyDescent="0.2">
      <c r="A44" s="2" t="s">
        <v>71</v>
      </c>
      <c r="B44" s="2" t="s">
        <v>26</v>
      </c>
      <c r="C44" s="1">
        <v>1</v>
      </c>
      <c r="D44" s="1">
        <v>8</v>
      </c>
      <c r="E44" s="1">
        <v>14</v>
      </c>
      <c r="F44" s="1">
        <v>35</v>
      </c>
      <c r="G44" s="6">
        <f t="shared" si="0"/>
        <v>3.4310344827586206</v>
      </c>
      <c r="H44" s="11">
        <f t="shared" si="6"/>
        <v>60.344827586206897</v>
      </c>
      <c r="I44" s="11">
        <f t="shared" si="2"/>
        <v>24.137931034482758</v>
      </c>
      <c r="J44" s="11">
        <f t="shared" si="3"/>
        <v>13.793103448275861</v>
      </c>
      <c r="K44" s="11">
        <f t="shared" si="4"/>
        <v>1.7241379310344827</v>
      </c>
    </row>
    <row r="45" spans="1:11" ht="33.75" customHeight="1" x14ac:dyDescent="0.2">
      <c r="A45" s="2" t="s">
        <v>72</v>
      </c>
      <c r="B45" s="3" t="s">
        <v>27</v>
      </c>
      <c r="C45" s="1">
        <v>2</v>
      </c>
      <c r="D45" s="1">
        <v>1</v>
      </c>
      <c r="E45" s="1">
        <v>24</v>
      </c>
      <c r="F45" s="1">
        <v>31</v>
      </c>
      <c r="G45" s="6">
        <f t="shared" si="0"/>
        <v>3.4482758620689653</v>
      </c>
      <c r="H45" s="11">
        <f t="shared" si="6"/>
        <v>53.448275862068961</v>
      </c>
      <c r="I45" s="11">
        <f t="shared" si="2"/>
        <v>41.379310344827587</v>
      </c>
      <c r="J45" s="11">
        <f t="shared" si="3"/>
        <v>1.7241379310344827</v>
      </c>
      <c r="K45" s="11">
        <f t="shared" si="4"/>
        <v>3.4482758620689653</v>
      </c>
    </row>
    <row r="46" spans="1:11" ht="15.75" customHeight="1" x14ac:dyDescent="0.25">
      <c r="A46" s="19" t="s">
        <v>73</v>
      </c>
      <c r="B46" s="19"/>
      <c r="C46" s="19"/>
      <c r="D46" s="19"/>
      <c r="E46" s="19"/>
      <c r="F46" s="19"/>
      <c r="G46" s="7"/>
      <c r="H46" s="12">
        <f>SUM(H42:H45)/4</f>
        <v>58.189655172413786</v>
      </c>
      <c r="I46" s="12">
        <f t="shared" ref="I46:K46" si="12">SUM(I42:I45)/4</f>
        <v>33.189655172413794</v>
      </c>
      <c r="J46" s="12">
        <f t="shared" si="12"/>
        <v>6.0344827586206895</v>
      </c>
      <c r="K46" s="12">
        <f t="shared" si="12"/>
        <v>2.5862068965517242</v>
      </c>
    </row>
    <row r="47" spans="1:11" ht="33.75" customHeight="1" x14ac:dyDescent="0.2">
      <c r="A47" s="2" t="s">
        <v>74</v>
      </c>
      <c r="B47" s="2" t="s">
        <v>28</v>
      </c>
      <c r="C47" s="1">
        <v>1</v>
      </c>
      <c r="D47" s="1">
        <v>7</v>
      </c>
      <c r="E47" s="1">
        <v>17</v>
      </c>
      <c r="F47" s="1">
        <v>33</v>
      </c>
      <c r="G47" s="6">
        <f t="shared" si="0"/>
        <v>3.4137931034482758</v>
      </c>
      <c r="H47" s="11">
        <f t="shared" si="6"/>
        <v>56.896551724137936</v>
      </c>
      <c r="I47" s="11">
        <f t="shared" si="2"/>
        <v>29.310344827586203</v>
      </c>
      <c r="J47" s="11">
        <f t="shared" si="3"/>
        <v>12.068965517241379</v>
      </c>
      <c r="K47" s="11">
        <f t="shared" si="4"/>
        <v>1.7241379310344827</v>
      </c>
    </row>
    <row r="48" spans="1:11" ht="33.75" customHeight="1" x14ac:dyDescent="0.2">
      <c r="A48" s="2" t="s">
        <v>75</v>
      </c>
      <c r="B48" s="2" t="s">
        <v>29</v>
      </c>
      <c r="C48" s="1">
        <v>3</v>
      </c>
      <c r="D48" s="1">
        <v>7</v>
      </c>
      <c r="E48" s="1">
        <v>13</v>
      </c>
      <c r="F48" s="1">
        <v>35</v>
      </c>
      <c r="G48" s="6">
        <f t="shared" si="0"/>
        <v>3.3793103448275863</v>
      </c>
      <c r="H48" s="11">
        <f t="shared" si="6"/>
        <v>60.344827586206897</v>
      </c>
      <c r="I48" s="11">
        <f t="shared" si="2"/>
        <v>22.413793103448278</v>
      </c>
      <c r="J48" s="11">
        <f t="shared" si="3"/>
        <v>12.068965517241379</v>
      </c>
      <c r="K48" s="11">
        <f t="shared" si="4"/>
        <v>5.1724137931034484</v>
      </c>
    </row>
    <row r="49" spans="1:11" ht="33.75" customHeight="1" x14ac:dyDescent="0.2">
      <c r="A49" s="2" t="s">
        <v>76</v>
      </c>
      <c r="B49" s="2" t="s">
        <v>30</v>
      </c>
      <c r="C49" s="1">
        <v>3</v>
      </c>
      <c r="D49" s="1">
        <v>5</v>
      </c>
      <c r="E49" s="1">
        <v>14</v>
      </c>
      <c r="F49" s="1">
        <v>36</v>
      </c>
      <c r="G49" s="6">
        <f t="shared" si="0"/>
        <v>3.4310344827586206</v>
      </c>
      <c r="H49" s="11">
        <f t="shared" si="6"/>
        <v>62.068965517241381</v>
      </c>
      <c r="I49" s="11">
        <f t="shared" si="2"/>
        <v>24.137931034482758</v>
      </c>
      <c r="J49" s="11">
        <f t="shared" si="3"/>
        <v>8.6206896551724146</v>
      </c>
      <c r="K49" s="11">
        <f t="shared" si="4"/>
        <v>5.1724137931034484</v>
      </c>
    </row>
    <row r="50" spans="1:11" ht="33.75" customHeight="1" x14ac:dyDescent="0.2">
      <c r="A50" s="2" t="s">
        <v>77</v>
      </c>
      <c r="B50" s="2" t="s">
        <v>31</v>
      </c>
      <c r="C50" s="1">
        <v>3</v>
      </c>
      <c r="D50" s="1">
        <v>2</v>
      </c>
      <c r="E50" s="1">
        <v>16</v>
      </c>
      <c r="F50" s="1">
        <v>37</v>
      </c>
      <c r="G50" s="6">
        <f t="shared" si="0"/>
        <v>3.5</v>
      </c>
      <c r="H50" s="11">
        <f t="shared" si="6"/>
        <v>63.793103448275865</v>
      </c>
      <c r="I50" s="11">
        <f t="shared" si="2"/>
        <v>27.586206896551722</v>
      </c>
      <c r="J50" s="11">
        <f t="shared" si="3"/>
        <v>3.4482758620689653</v>
      </c>
      <c r="K50" s="11">
        <f t="shared" si="4"/>
        <v>5.1724137931034484</v>
      </c>
    </row>
    <row r="51" spans="1:11" ht="15.75" customHeight="1" x14ac:dyDescent="0.25">
      <c r="A51" s="19" t="s">
        <v>78</v>
      </c>
      <c r="B51" s="19"/>
      <c r="C51" s="19"/>
      <c r="D51" s="19"/>
      <c r="E51" s="19"/>
      <c r="F51" s="19"/>
      <c r="G51" s="7"/>
      <c r="H51" s="12">
        <f>SUM(H47:H50)/4</f>
        <v>60.775862068965523</v>
      </c>
      <c r="I51" s="12">
        <f t="shared" ref="I51:K51" si="13">SUM(I47:I50)/4</f>
        <v>25.862068965517238</v>
      </c>
      <c r="J51" s="12">
        <f t="shared" si="13"/>
        <v>9.0517241379310356</v>
      </c>
      <c r="K51" s="12">
        <f t="shared" si="13"/>
        <v>4.3103448275862064</v>
      </c>
    </row>
    <row r="52" spans="1:11" ht="33.75" customHeight="1" x14ac:dyDescent="0.2">
      <c r="A52" s="2" t="s">
        <v>79</v>
      </c>
      <c r="B52" s="2" t="s">
        <v>32</v>
      </c>
      <c r="C52" s="1">
        <v>2</v>
      </c>
      <c r="D52" s="1">
        <v>7</v>
      </c>
      <c r="E52" s="1">
        <v>18</v>
      </c>
      <c r="F52" s="1">
        <v>31</v>
      </c>
      <c r="G52" s="6">
        <f t="shared" si="0"/>
        <v>3.3448275862068964</v>
      </c>
      <c r="H52" s="11">
        <f t="shared" si="6"/>
        <v>53.448275862068961</v>
      </c>
      <c r="I52" s="11">
        <f t="shared" si="2"/>
        <v>31.03448275862069</v>
      </c>
      <c r="J52" s="11">
        <f t="shared" si="3"/>
        <v>12.068965517241379</v>
      </c>
      <c r="K52" s="11">
        <f t="shared" si="4"/>
        <v>3.4482758620689653</v>
      </c>
    </row>
    <row r="53" spans="1:11" ht="33.75" customHeight="1" x14ac:dyDescent="0.2">
      <c r="A53" s="2" t="s">
        <v>80</v>
      </c>
      <c r="B53" s="2" t="s">
        <v>33</v>
      </c>
      <c r="C53" s="1">
        <v>2</v>
      </c>
      <c r="D53" s="1">
        <v>3</v>
      </c>
      <c r="E53" s="1">
        <v>21</v>
      </c>
      <c r="F53" s="1">
        <v>32</v>
      </c>
      <c r="G53" s="6">
        <f t="shared" si="0"/>
        <v>3.4310344827586206</v>
      </c>
      <c r="H53" s="11">
        <f t="shared" si="6"/>
        <v>55.172413793103445</v>
      </c>
      <c r="I53" s="11">
        <f t="shared" si="2"/>
        <v>36.206896551724135</v>
      </c>
      <c r="J53" s="11">
        <f t="shared" si="3"/>
        <v>5.1724137931034484</v>
      </c>
      <c r="K53" s="11">
        <f t="shared" si="4"/>
        <v>3.4482758620689653</v>
      </c>
    </row>
    <row r="54" spans="1:11" ht="33.75" customHeight="1" x14ac:dyDescent="0.2">
      <c r="A54" s="2" t="s">
        <v>81</v>
      </c>
      <c r="B54" s="2" t="s">
        <v>34</v>
      </c>
      <c r="C54" s="1">
        <v>3</v>
      </c>
      <c r="D54" s="1">
        <v>7</v>
      </c>
      <c r="E54" s="1">
        <v>19</v>
      </c>
      <c r="F54" s="1">
        <v>29</v>
      </c>
      <c r="G54" s="6">
        <f t="shared" si="0"/>
        <v>3.2758620689655173</v>
      </c>
      <c r="H54" s="11">
        <f t="shared" si="6"/>
        <v>50</v>
      </c>
      <c r="I54" s="11">
        <f t="shared" si="2"/>
        <v>32.758620689655174</v>
      </c>
      <c r="J54" s="11">
        <f t="shared" si="3"/>
        <v>12.068965517241379</v>
      </c>
      <c r="K54" s="11">
        <f t="shared" si="4"/>
        <v>5.1724137931034484</v>
      </c>
    </row>
    <row r="55" spans="1:11" x14ac:dyDescent="0.25">
      <c r="H55" s="12">
        <f>SUM(H52:H54)/3</f>
        <v>52.873563218390807</v>
      </c>
      <c r="I55" s="12">
        <f t="shared" ref="I55:K55" si="14">SUM(I52:I54)/3</f>
        <v>33.333333333333336</v>
      </c>
      <c r="J55" s="12">
        <f t="shared" si="14"/>
        <v>9.7701149425287355</v>
      </c>
      <c r="K55" s="12">
        <f t="shared" si="14"/>
        <v>4.0229885057471266</v>
      </c>
    </row>
    <row r="58" spans="1:11" ht="15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</sheetData>
  <mergeCells count="17">
    <mergeCell ref="A16:F16"/>
    <mergeCell ref="A1:K1"/>
    <mergeCell ref="A58:K58"/>
    <mergeCell ref="A51:F51"/>
    <mergeCell ref="G8:G10"/>
    <mergeCell ref="H10:K10"/>
    <mergeCell ref="A21:F21"/>
    <mergeCell ref="A26:F26"/>
    <mergeCell ref="A31:F31"/>
    <mergeCell ref="A36:F36"/>
    <mergeCell ref="A41:F41"/>
    <mergeCell ref="A46:F46"/>
    <mergeCell ref="A8:A10"/>
    <mergeCell ref="B8:B10"/>
    <mergeCell ref="C8:F8"/>
    <mergeCell ref="C10:F10"/>
    <mergeCell ref="A11:F1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97634A62DE8A84FBE03E0880EFF255C" ma:contentTypeVersion="16" ma:contentTypeDescription="Создание документа." ma:contentTypeScope="" ma:versionID="30689bb2ddc3c67702989322773cc0a5">
  <xsd:schema xmlns:xsd="http://www.w3.org/2001/XMLSchema" xmlns:xs="http://www.w3.org/2001/XMLSchema" xmlns:p="http://schemas.microsoft.com/office/2006/metadata/properties" xmlns:ns2="1cd8b4d5-8f0e-4a0a-b8ff-c4f27ee3b795" xmlns:ns3="48175e28-96f1-4deb-ac40-144de5599263" targetNamespace="http://schemas.microsoft.com/office/2006/metadata/properties" ma:root="true" ma:fieldsID="93409125f0715853dcdb8dc7b634e0cb" ns2:_="" ns3:_="">
    <xsd:import namespace="1cd8b4d5-8f0e-4a0a-b8ff-c4f27ee3b795"/>
    <xsd:import namespace="48175e28-96f1-4deb-ac40-144de55992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_x0417__x0430__x044f__x0432__x043b__x0435__x043d__x0438__x044f__x0020__x0441__x0442__x0443__x0434__x0435__x043d__x0442__x043e__x0432_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8b4d5-8f0e-4a0a-b8ff-c4f27ee3b7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0417__x0430__x044f__x0432__x043b__x0435__x043d__x0438__x044f__x0020__x0441__x0442__x0443__x0434__x0435__x043d__x0442__x043e__x0432_" ma:index="15" nillable="true" ma:displayName="Заявления студентов" ma:description="Заявление студентов хранятся в бумажном виде в папке 16-10" ma:format="Dropdown" ma:internalName="_x0417__x0430__x044f__x0432__x043b__x0435__x043d__x0438__x044f__x0020__x0441__x0442__x0443__x0434__x0435__x043d__x0442__x043e__x0432_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Примечание" ma:format="Dropdown" ma:internalName="_x0421__x043e__x0441__x0442__x043e__x044f__x043d__x0438__x0435__x0020__x043e__x0434__x043e__x0431__x0440__x0435__x043d__x0438__x044f_">
      <xsd:simpleType>
        <xsd:restriction base="dms:Text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75e28-96f1-4deb-ac40-144de55992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7__x0430__x044f__x0432__x043b__x0435__x043d__x0438__x044f__x0020__x0441__x0442__x0443__x0434__x0435__x043d__x0442__x043e__x0432_ xmlns="1cd8b4d5-8f0e-4a0a-b8ff-c4f27ee3b795" xsi:nil="true"/>
    <_Flow_SignoffStatus xmlns="1cd8b4d5-8f0e-4a0a-b8ff-c4f27ee3b795" xsi:nil="true"/>
  </documentManagement>
</p:properties>
</file>

<file path=customXml/itemProps1.xml><?xml version="1.0" encoding="utf-8"?>
<ds:datastoreItem xmlns:ds="http://schemas.openxmlformats.org/officeDocument/2006/customXml" ds:itemID="{70896BB8-4EA4-475C-A2B8-79D3AF0A61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8b4d5-8f0e-4a0a-b8ff-c4f27ee3b795"/>
    <ds:schemaRef ds:uri="48175e28-96f1-4deb-ac40-144de55992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0E1500-9992-40BC-9615-4DD37474AD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57BE49-D463-462F-8102-2EC351D5BCAB}">
  <ds:schemaRefs>
    <ds:schemaRef ds:uri="http://purl.org/dc/dcmitype/"/>
    <ds:schemaRef ds:uri="1cd8b4d5-8f0e-4a0a-b8ff-c4f27ee3b795"/>
    <ds:schemaRef ds:uri="http://schemas.microsoft.com/office/2006/documentManagement/types"/>
    <ds:schemaRef ds:uri="http://purl.org/dc/elements/1.1/"/>
    <ds:schemaRef ds:uri="48175e28-96f1-4deb-ac40-144de559926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 2</cp:lastModifiedBy>
  <cp:lastPrinted>2022-04-08T03:34:56Z</cp:lastPrinted>
  <dcterms:created xsi:type="dcterms:W3CDTF">2022-01-24T05:37:00Z</dcterms:created>
  <dcterms:modified xsi:type="dcterms:W3CDTF">2022-07-18T05:31:50Z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0x010100097634A62DE8A84FBE03E0880EFF255C</vt:lpwstr>
  </property>
</Properties>
</file>